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lauraanderson/Downloads/"/>
    </mc:Choice>
  </mc:AlternateContent>
  <xr:revisionPtr revIDLastSave="0" documentId="8_{C7914D54-CB6A-E24E-B838-B8985837F871}" xr6:coauthVersionLast="36" xr6:coauthVersionMax="36" xr10:uidLastSave="{00000000-0000-0000-0000-000000000000}"/>
  <bookViews>
    <workbookView xWindow="0" yWindow="460" windowWidth="23040" windowHeight="9060" xr2:uid="{00000000-000D-0000-FFFF-FFFF00000000}"/>
  </bookViews>
  <sheets>
    <sheet name="District Basics" sheetId="10" r:id="rId1"/>
    <sheet name="Formula Specifics" sheetId="9" r:id="rId2"/>
    <sheet name="%SBA" sheetId="7" r:id="rId3"/>
    <sheet name="Flexibilities" sheetId="6" r:id="rId4"/>
    <sheet name="What Districts Weight Table" sheetId="1" r:id="rId5"/>
    <sheet name="Excluded Districts" sheetId="11" r:id="rId6"/>
  </sheets>
  <definedNames>
    <definedName name="_ftnref1" localSheetId="5">'Excluded Districts'!$B$2</definedName>
    <definedName name="_ftnref2" localSheetId="5">'Excluded Districts'!$B$12</definedName>
    <definedName name="_ftnref3" localSheetId="5">'Excluded Districts'!$B$14</definedName>
    <definedName name="_ftnref4" localSheetId="5">'Excluded Districts'!$B$16</definedName>
    <definedName name="_ftnref5" localSheetId="5">'Excluded Districts'!$B$24</definedName>
    <definedName name="_ftnref6" localSheetId="5">'Excluded Districts'!$B$36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C22" i="1" s="1"/>
  <c r="D21" i="1"/>
  <c r="D22" i="1" s="1"/>
  <c r="E21" i="1"/>
  <c r="E22" i="1" s="1"/>
  <c r="F21" i="1"/>
  <c r="F22" i="1" s="1"/>
  <c r="G21" i="1"/>
  <c r="G22" i="1" s="1"/>
  <c r="H21" i="1"/>
  <c r="H22" i="1" s="1"/>
  <c r="I21" i="1"/>
  <c r="I22" i="1" s="1"/>
  <c r="J21" i="1"/>
  <c r="J22" i="1" s="1"/>
  <c r="K21" i="1"/>
  <c r="K22" i="1" s="1"/>
  <c r="L21" i="1"/>
  <c r="L22" i="1" s="1"/>
  <c r="B21" i="1"/>
  <c r="B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author>
  </authors>
  <commentList>
    <comment ref="T1" authorId="0" shapeId="0" xr:uid="{00000000-0006-0000-0100-000001000000}">
      <text>
        <r>
          <rPr>
            <b/>
            <sz val="9"/>
            <color rgb="FF000000"/>
            <rFont val="Tahoma"/>
            <family val="2"/>
          </rPr>
          <t>Anthony:</t>
        </r>
        <r>
          <rPr>
            <sz val="9"/>
            <color rgb="FF000000"/>
            <rFont val="Tahoma"/>
            <family val="2"/>
          </rPr>
          <t xml:space="preserve">
</t>
        </r>
        <r>
          <rPr>
            <sz val="9"/>
            <color rgb="FF000000"/>
            <rFont val="Tahoma"/>
            <family val="2"/>
          </rPr>
          <t>why is there no base weight listed for SEZ?</t>
        </r>
      </text>
    </comment>
  </commentList>
</comments>
</file>

<file path=xl/sharedStrings.xml><?xml version="1.0" encoding="utf-8"?>
<sst xmlns="http://schemas.openxmlformats.org/spreadsheetml/2006/main" count="1287" uniqueCount="469">
  <si>
    <t>Hawaii</t>
  </si>
  <si>
    <t>Baltimore City Public Schools</t>
  </si>
  <si>
    <t>Boston Public Schools</t>
  </si>
  <si>
    <t>Chicago Public Schools</t>
  </si>
  <si>
    <t>Cleveland Metropolitan Public Schools</t>
  </si>
  <si>
    <t>Denver Public Schools</t>
  </si>
  <si>
    <t>Douglas County School District</t>
  </si>
  <si>
    <t>Houston Independent School District</t>
  </si>
  <si>
    <t>Indianapolis Public Schools</t>
  </si>
  <si>
    <t>Jefferson County Public Schools</t>
  </si>
  <si>
    <t>Metro Nashville Public Schools</t>
  </si>
  <si>
    <t>Milwaukee Public Schools</t>
  </si>
  <si>
    <t>New York City Department of Education</t>
  </si>
  <si>
    <t>Newark Public Schools</t>
  </si>
  <si>
    <t>Norwalk Public Schools</t>
  </si>
  <si>
    <t>Prince George's County Public Schools</t>
  </si>
  <si>
    <t xml:space="preserve">San Francisco Unified School District </t>
  </si>
  <si>
    <t>Springfiled Empowerment Zone</t>
  </si>
  <si>
    <t>Orleans Parish School Board</t>
  </si>
  <si>
    <t>Grade Level</t>
  </si>
  <si>
    <t>English language Learner</t>
  </si>
  <si>
    <t>Special Education</t>
  </si>
  <si>
    <t>Poverty</t>
  </si>
  <si>
    <t>Low Academic Performance</t>
  </si>
  <si>
    <t>Gifted</t>
  </si>
  <si>
    <t>Vocational</t>
  </si>
  <si>
    <t>Homeless</t>
  </si>
  <si>
    <t>Refugee</t>
  </si>
  <si>
    <t>Interrupted formal education</t>
  </si>
  <si>
    <t>High Academic performance</t>
  </si>
  <si>
    <t>•</t>
  </si>
  <si>
    <t>Total Number of Districts Using</t>
  </si>
  <si>
    <t>Percent of Districts Using</t>
  </si>
  <si>
    <t>Initial year of implementation</t>
  </si>
  <si>
    <t>Does this district weight grade levels?</t>
  </si>
  <si>
    <t>What are the tiered grade level weights?</t>
  </si>
  <si>
    <t>Year of budget file used for weights and definitions</t>
  </si>
  <si>
    <t xml:space="preserve">What is the district definition of low income/FRL? </t>
  </si>
  <si>
    <t>What is the low income/FRL weight as a decimal?</t>
  </si>
  <si>
    <t>Does this district weight low academic performance?</t>
  </si>
  <si>
    <t>Does this district weight high academic performance?</t>
  </si>
  <si>
    <t>Does this district weight gifted/talented students?</t>
  </si>
  <si>
    <t>Does this district weight special education?</t>
  </si>
  <si>
    <t>Does this district have tiered levels of special education?</t>
  </si>
  <si>
    <t>Does this district weight english language learners?</t>
  </si>
  <si>
    <t>Does this district weight foster students?</t>
  </si>
  <si>
    <t>Does this district weight for students with interrupted formal education (SIFE)?</t>
  </si>
  <si>
    <t>Does this district weight students in vocational education?</t>
  </si>
  <si>
    <t>Does this district weight refugee students?</t>
  </si>
  <si>
    <t>Does this district weight for homeless students?</t>
  </si>
  <si>
    <t>Does this district make resource accommodations for small schools?</t>
  </si>
  <si>
    <t>How does this district define small schools?</t>
  </si>
  <si>
    <t>Does this district use average or actual salaries to budget?</t>
  </si>
  <si>
    <t>Adjusted enrollment count for use in calculating base allocation for 'percent of PPE'</t>
  </si>
  <si>
    <t>Percentage of school funds distributed through this district's forumula on a per pupil basis</t>
  </si>
  <si>
    <t>Total number of schools in the district</t>
  </si>
  <si>
    <t>What reasons does the district reference for going to an SBA structure?</t>
  </si>
  <si>
    <t>How frequently is the SBA formula adjusted?</t>
  </si>
  <si>
    <t>Are there any other special allocations made through the formula?</t>
  </si>
  <si>
    <t>What groups/entities other than the school and LEA are involved in the SBA process?</t>
  </si>
  <si>
    <t>Can site leaders choose the number of staff?</t>
  </si>
  <si>
    <t>Can site leaders offer non-workload based pay increments (e.g. for performance, bonus, other)?</t>
  </si>
  <si>
    <t>Can site leaders carry over remaining budget from prior years?</t>
  </si>
  <si>
    <t>Can schools issue contracts for outside providers and what is the dollar threshold (if any) that does not require approval from central office?</t>
  </si>
  <si>
    <t>What percentage of the overall PPE for the district does the base formula allocation represent?</t>
  </si>
  <si>
    <t>What is the low academic performance weight decimal?</t>
  </si>
  <si>
    <t>What is the high academic performance weight decimal?</t>
  </si>
  <si>
    <t>What is the special education weight decimal?</t>
  </si>
  <si>
    <t>What is the gifted/talented weight decimal?</t>
  </si>
  <si>
    <t>What is the english language learning weight decimal?</t>
  </si>
  <si>
    <t>What is the foster weight decimal?</t>
  </si>
  <si>
    <t>What is the SIFE weight decimal amount?</t>
  </si>
  <si>
    <t>What is the vocational education weight decimal?</t>
  </si>
  <si>
    <t xml:space="preserve">What is the refugee weight decimal? </t>
  </si>
  <si>
    <t>What is the homless weight decimal?</t>
  </si>
  <si>
    <t>Per Pupil expenditure from NCES F-33 form (FY15)</t>
  </si>
  <si>
    <t>SBA Denomenator</t>
  </si>
  <si>
    <t xml:space="preserve">Per pupil amount based calculated SBA Denominator. </t>
  </si>
  <si>
    <t>Total expenditure amount from F33</t>
  </si>
  <si>
    <t>Balitomore City Public Schools</t>
  </si>
  <si>
    <t>What does the district call their WSF model called?</t>
  </si>
  <si>
    <t xml:space="preserve">Can site leaders choose the type of staff?
</t>
  </si>
  <si>
    <t>Can they get to choose the benefits for their hires?</t>
  </si>
  <si>
    <t>Boston Public School</t>
  </si>
  <si>
    <t>Cleveland Metro Public Schools</t>
  </si>
  <si>
    <t>Hawaii Department of Education</t>
  </si>
  <si>
    <t>Orleans Parrish School Board</t>
  </si>
  <si>
    <t>San Franscico Unified School District</t>
  </si>
  <si>
    <t>Notes: WSF= Weight Student Funding
All reported weights have been adjusted to 'base per student allocation used for analysis' amount</t>
  </si>
  <si>
    <t>Link to %SBA Methodology</t>
  </si>
  <si>
    <t>FY18</t>
  </si>
  <si>
    <t>FY17</t>
  </si>
  <si>
    <t>Total district budget (note FY)</t>
  </si>
  <si>
    <t>$1,313,742,798
(FY18)</t>
  </si>
  <si>
    <t>$1,194,430,386
(FY18)</t>
  </si>
  <si>
    <t>$5,411,073,244
(FY17)</t>
  </si>
  <si>
    <t>$742,112,380
(FY18)</t>
  </si>
  <si>
    <t>$976,460,000
(FY18)</t>
  </si>
  <si>
    <t>$449,217,712
(FY18)</t>
  </si>
  <si>
    <t>$1,893,032,540
(FY17 CAFR)</t>
  </si>
  <si>
    <t>$268,413,216
(FY18)</t>
  </si>
  <si>
    <t>$715,442,374
(FY18)</t>
  </si>
  <si>
    <t>$880,180,500
(FY18)</t>
  </si>
  <si>
    <t>$1,176,100,000
(FY18)</t>
  </si>
  <si>
    <t>$23,508,038,001
(FY17)</t>
  </si>
  <si>
    <t>$1,043,921,342
(FY18)</t>
  </si>
  <si>
    <t>$184,084,348
(FY18)</t>
  </si>
  <si>
    <t>$1,970,000,000
(FY18)</t>
  </si>
  <si>
    <t>$1,976,643,134
(FY18)</t>
  </si>
  <si>
    <t>$863,362,742
(FY18)</t>
  </si>
  <si>
    <t>$311,829,716
(FY18)</t>
  </si>
  <si>
    <t>Total district enrollment (note FY)</t>
  </si>
  <si>
    <t>N/A</t>
  </si>
  <si>
    <t>Fair Student Funding</t>
  </si>
  <si>
    <t>Weighted Student Funding</t>
  </si>
  <si>
    <t>Student Based Budgeting</t>
  </si>
  <si>
    <t>Weighted Student Formula</t>
  </si>
  <si>
    <t>Weighted Pupil Formula / Resource Allocation Formula / Per-Unit Allocation</t>
  </si>
  <si>
    <t>Student Based Allocation</t>
  </si>
  <si>
    <t>Per-Pupil Formula</t>
  </si>
  <si>
    <t>School Based Funding</t>
  </si>
  <si>
    <t>School Based Budgeting</t>
  </si>
  <si>
    <t>-</t>
  </si>
  <si>
    <t>N</t>
  </si>
  <si>
    <t>Y</t>
  </si>
  <si>
    <t>MS: .01
HS: .05 (from state)</t>
  </si>
  <si>
    <t>ES: 0.10
K-8: 0.10
HS: 0.04</t>
  </si>
  <si>
    <t xml:space="preserve">ES: 0.05
HS: .05+$375
</t>
  </si>
  <si>
    <t>K-1: .06</t>
  </si>
  <si>
    <t>FRL</t>
  </si>
  <si>
    <t>Economically Disadvantaged</t>
  </si>
  <si>
    <t>Students in schools that start before grade 4 (K-6, K-8, K-12) and qualify for free lunch and/or receive public assistance</t>
  </si>
  <si>
    <t>Economically disadvantaged decile (1-10)</t>
  </si>
  <si>
    <t>Does this district have tiered weights for low academic performance?</t>
  </si>
  <si>
    <t>In-School: 2.56
Tuitioned-Out: 2.71</t>
  </si>
  <si>
    <t>Low severity: 0.83
Moderate severity: 1.17
Autism: 3.25
Developmental delay: 5.58
ECE (age 3-4): 2.08
ECE (age 5-6): 1.58
Emotional impairment: 2.25
Full inclusion, high complexity: 3.58
Inclusion, unknown disability: 2.5
Intellectual impairment: 1.67
Multiple disabilities: 4.0
Physical impairment: 3.58
Vision impairment: 2.5
Specific learning disability: 1.67</t>
  </si>
  <si>
    <t>K-3 LRE 3: 0.43
4-8 LRE 3: 0.40
9-12 LRE 2: 0.87
9-12 LRE 3: 0.50</t>
  </si>
  <si>
    <t>CC R/I K-8: 1.63
CC SC K-8: 0.93
CC R/I HS: 1.22
CC SC HS: 0.52
IBI/ED: 0.15</t>
  </si>
  <si>
    <t xml:space="preserve">
0.2-3.0</t>
  </si>
  <si>
    <t>Does this district have tiered levels of ELL weights?</t>
  </si>
  <si>
    <t>0-0.72</t>
  </si>
  <si>
    <t>Option 2: 0.771
Option 3: 0.771
Option 4: 1.772
Option 5: 2.928
Option 7: 4.315
Option 8: 7.243</t>
  </si>
  <si>
    <t>Single-Service: 0.56
Multi-Service: 1.25
SC K-8: 1.18
SC 9-12: 0.58
ICT K: 2.09
ICT 1-12: 1.74
Post-IEP Support: 0.12</t>
  </si>
  <si>
    <t>K-8 Autism: 4.07
HS Autism: 3.96
K-8 CI Mild: 2.21
K-8 CI Moderate: 2.58
HS CI Mild: 2.07
HS CI Moderate: 2.42
K-12 LD Mild/Mod.: 1.74
K-12 LD Severe: 2.21
K-12 BD: 2.77
HS BD Severe: 9.64
K-12 Multiple Disability: 2.21
K-12 HS AI: 3.14
K-8 RCI: 0.73
K-8 RCO: 0.83
HS RCI: 0.92
HS RCO: 0.94</t>
  </si>
  <si>
    <t>All students: 0.01
Pre-K/Mod/Severe/ED: 0.03</t>
  </si>
  <si>
    <t>Base per student allocation used for analysis= 1.0
(See paper for full methodology)</t>
  </si>
  <si>
    <t>ES: Used as adj weight
MS: 0.08
HS: 0.03</t>
  </si>
  <si>
    <t>K: 0.04
ES: 0.05
MS: 0.0
HS: 0.23</t>
  </si>
  <si>
    <t xml:space="preserve">Does this district have tiered grade level weights? </t>
  </si>
  <si>
    <t>Primary: 0.12
Secondary: 0.13</t>
  </si>
  <si>
    <t>EDD1: 0.49
EDD2: 0.50
EDD3: 0.50
EDD4: 0.51
EDD5: 0.51
EDD6: 0.52
EDD7: 0.52
EDD8: 0.53
EDD9: 0.53
EDD10: 0.54
(EDD: Economically Disadvantaged Decile)</t>
  </si>
  <si>
    <t>Does this district weight low income/FRL status?</t>
  </si>
  <si>
    <t>Grade 9: 0.17
Grade 10: 0.04</t>
  </si>
  <si>
    <t>Drop-out risk: 0.1
Scoring 'Basic' level: 0.15</t>
  </si>
  <si>
    <t>Below proficient 3rd/8th grade: 0.31</t>
  </si>
  <si>
    <t>Credit Recovery Enrollment: 0.01</t>
  </si>
  <si>
    <t>Economically Disadvantaged as well as foster, homeless, migrant, etc</t>
  </si>
  <si>
    <t>Student at advanced level: 0.15</t>
  </si>
  <si>
    <t xml:space="preserve">Above proficient in reading (based on 3rd and 8th grade proficiency)
K-8: 0.15
9-12: 0.31 
	</t>
  </si>
  <si>
    <t>K0-5 levels 1-3: 0.2
6-8 levels 1-3: 0.43
9-12 levels 1-3: 0.51
K-12 levels 4-5: 0.02</t>
  </si>
  <si>
    <t>LAU A K-8: 0.49
LAU B K-8: 0.41
LAU C K-8: 0.33
LAU A HS: 0.49
LAU B HS: 0.46
LAU C HS: 0.41</t>
  </si>
  <si>
    <t>Fully English 
Proficient: 0.067
Limited English 
Proficiency: 0.194
Non-English 
Proficient: 0.388</t>
  </si>
  <si>
    <t>K-5 (ENL): 0.40
K-5 (Bilingual): 0.44
K-5 (Commanding): 0.13
6-12 (ENL): 0.50
6-12 (Bilingual): 0.55
6-12 (Commanding): 0.12</t>
  </si>
  <si>
    <t>K-8: 0.42
HS: 0.04</t>
  </si>
  <si>
    <t>Beginning for K, Primary, Intermediate: 0.0546
MS: 0.0655; HS: 0.1447
Advanced/transitional for all grades: 0.0423</t>
  </si>
  <si>
    <t>Full time enrollment: 0.32</t>
  </si>
  <si>
    <t>Captured by low income weight</t>
  </si>
  <si>
    <t>K-8 (mobility): 0.15
9-12 (attendance): 0.15</t>
  </si>
  <si>
    <t>0.35 (CTE measured by full-time equivalent hours)</t>
  </si>
  <si>
    <t>y</t>
  </si>
  <si>
    <t xml:space="preserve">CTE for Portfolio Schools: .05-.26 </t>
  </si>
  <si>
    <t>Not defined, but are given baseline staff positions</t>
  </si>
  <si>
    <t>&lt;300 students</t>
  </si>
  <si>
    <t>239 students/school</t>
  </si>
  <si>
    <t>Not defined - up to school to apply for additional funds</t>
  </si>
  <si>
    <t>baseline services supplement (to make up if SBA allocation isn't enough for baseline)</t>
  </si>
  <si>
    <t>Elementary, Middle, and High "equity size" weights based on enrollment</t>
  </si>
  <si>
    <t>Schools w/ insufficient funds to support mandatory staffing ratios</t>
  </si>
  <si>
    <t>any school that based on grade span cant meet certain support standard given based on formula</t>
  </si>
  <si>
    <t>Schools w/ insufficient funds to support mandatory instruction; plus they have a foundation amount of funding that every school receives</t>
  </si>
  <si>
    <t>Schools that can't meet minimum operating requirements</t>
  </si>
  <si>
    <t>Schools that can't meet basic staffing levels - "floor plan"</t>
  </si>
  <si>
    <t>N/A - no schools small enough to require</t>
  </si>
  <si>
    <t>ES: enrollment &lt;250
ES/MS: enrollment &lt;275</t>
  </si>
  <si>
    <t>ES&lt; 500
MS&lt; 750
 HS&lt;1,000</t>
  </si>
  <si>
    <t>Projected Enrollment</t>
  </si>
  <si>
    <t>Actual current year enrollment</t>
  </si>
  <si>
    <t>Projected Total Head Count</t>
  </si>
  <si>
    <t>Projected initial, then actual</t>
  </si>
  <si>
    <t>Projected enrollment</t>
  </si>
  <si>
    <t>Projected (FTE)</t>
  </si>
  <si>
    <t>Projected for budgeting, but funding for the weights that use projections for initial allocations (Spring) is adjusted in the fall for actual registers. Academic Performance is the only weight that is not updated, and is funded on a one-year lag.</t>
  </si>
  <si>
    <t>Projected enrollment by grade and student type</t>
  </si>
  <si>
    <t>Projected</t>
  </si>
  <si>
    <t>Total head count</t>
  </si>
  <si>
    <t>What type of enrollment number does this district use for budgeting?</t>
  </si>
  <si>
    <t>Projected, then leveled on 3rd friday</t>
  </si>
  <si>
    <t>Average</t>
  </si>
  <si>
    <t>Most use average, but 33 use actual (autonomous schools have option to but not all opt in)</t>
  </si>
  <si>
    <t>Average
(teacher salary adjustment to pay for higher staff costs)</t>
  </si>
  <si>
    <t>1/3 use real salaries, but all else use average</t>
  </si>
  <si>
    <t>Average
(but different avg used between EL/MS/HS)</t>
  </si>
  <si>
    <t>Real (for district schools) average charters</t>
  </si>
  <si>
    <t>schools budget with average salaries (different average used for primary and secondary)</t>
  </si>
  <si>
    <t>Schools budget based on the real salaries of the teachers in their school in the prior year; which is then budgeted as the school's average salary in the current year.</t>
  </si>
  <si>
    <t>Required to have community engagement meetings</t>
  </si>
  <si>
    <t>School site councils at each school</t>
  </si>
  <si>
    <t>Not specifically for SBB; the Chicago Education Fund provides an advisory role to other areas.</t>
  </si>
  <si>
    <t>Not aware of such a requirement</t>
  </si>
  <si>
    <t>CSC (school committees); LEA level accountability committee; school board</t>
  </si>
  <si>
    <t>DoE Committee on Weights; School community councils</t>
  </si>
  <si>
    <t>For 2017-2018, principals will be responsible for taking into consideration recommendations from their school’s
PTA/PTO, employee representatives, their school community, business partners, and the school’s Shared
Decision-Making Committee.</t>
  </si>
  <si>
    <t>Ad-Hoc design team that meets as needed (multi-functional/disciplinary group, includes academic/ops/finance/principals), core leadership team, school board, ERS</t>
  </si>
  <si>
    <t>JeffCo finance office starts the work, the includes district leadership (2 academic chiefs &amp; CFO), then includes PAC (principal advisory committee), throughout beginning of the year principals will also reach out and offer feedback</t>
  </si>
  <si>
    <t>None</t>
  </si>
  <si>
    <t>All happens locally -field support structure, school leadership team; also receive feedback through citywide community meetings, public comments, stakeholder focus groups</t>
  </si>
  <si>
    <t>Primarily chief-level before going to area superintendents and principals; princiapls do public presentation but timeline is tight</t>
  </si>
  <si>
    <t>student governance councils (not principal in a silo)</t>
  </si>
  <si>
    <t>When it was done it was inclusive of charter/school operators, cross-departmental in district, building leaders, community organizations</t>
  </si>
  <si>
    <t>In pilot year (2011), ERS was involved and since then, multiple studies have been done by University of Maryland. Each school's committee includes a board member and PTA.</t>
  </si>
  <si>
    <t>School site councils</t>
  </si>
  <si>
    <t>District and Zone</t>
  </si>
  <si>
    <t xml:space="preserve">School accountability committees -- parent/community groups that give feedback on budget priorities from principals, they respond to it each year </t>
  </si>
  <si>
    <t>Y-in theory; be clear about specific staff we ask about; but most schools are resitricted at baseline due to amount of funds they receive. Lots of guidelines on what is 'unlocked'.</t>
  </si>
  <si>
    <t>Yes, once minimum staffing requirements and class size restrictions are met</t>
  </si>
  <si>
    <t>Principals can use FSF dollars to award stipends, usually for extended year (summer school) or extended day (prolonged work hour programs) but there are restrictions on how those can be implemented</t>
  </si>
  <si>
    <t>No</t>
  </si>
  <si>
    <t>They want to get here, but need to change the service delivery model before this is a possibility.</t>
  </si>
  <si>
    <t>Depends on school type: autonomous schools can, and they get cash back</t>
  </si>
  <si>
    <t>Y (custodians) but can't eliminate positions unless the position is vacant due to CBA</t>
  </si>
  <si>
    <t>Y (w/ limitations)</t>
  </si>
  <si>
    <t>Y outside of Locked</t>
  </si>
  <si>
    <t>Y but (minimum staffing requirements)</t>
  </si>
  <si>
    <t>Yes</t>
  </si>
  <si>
    <t>Yes: all outside of SpEd, GT, EL, Custodial/Security</t>
  </si>
  <si>
    <t>Principals can advocate to HR for this</t>
  </si>
  <si>
    <t>Y-small; confirm from Derek's SBA presentation</t>
  </si>
  <si>
    <t>All schools get a little (Y), some schools get more, and they get the money back (all)</t>
  </si>
  <si>
    <t>No: clearly defined separation between discretionary &amp; non-discretionary</t>
  </si>
  <si>
    <t>Y but (minimum staffing requirements &amp; services provided met)</t>
  </si>
  <si>
    <t>Yes: all outside of maintenance of effort for SpEd</t>
  </si>
  <si>
    <t>Y (w/ limitations; $1/kid)</t>
  </si>
  <si>
    <t>Yes: discretionary funds that are not staff (you could save up for many years), folks often save up for October enrollment count</t>
  </si>
  <si>
    <t>Y
over 25k gets kicked to budget office for approval, they can also modify building (move a wall, get a scoreboard), but need to get ok from supervisor, construction, budget office</t>
  </si>
  <si>
    <t>Y - but have staffing mins</t>
  </si>
  <si>
    <t>Y: outside of locked funds especially</t>
  </si>
  <si>
    <t>Y (after baseline services)</t>
  </si>
  <si>
    <t>Y (first work through comprehensive education plan w/ school leadership team)</t>
  </si>
  <si>
    <t>Principals are given a resource budget to use as a starting point for staffing and other resources (based on enrollment by student type, class size, average salaries). Principals can deviate from the recommendation with A.Sup approval. Some other staff are centrally determined (security, nurse, athletics, substitutes) and may not be changed.</t>
  </si>
  <si>
    <t>Y (if don't go over budget and meet base foundation like student teacher ratios)</t>
  </si>
  <si>
    <t>Yes for charters and direct-run</t>
  </si>
  <si>
    <t>Y: outside of locked funds (federal programs, still some flexibility there)</t>
  </si>
  <si>
    <t>Yes: outside of contractual teacher agreements</t>
  </si>
  <si>
    <t>Yes, once certain staffing requirements are met; also have restrictions on some dollars to purchase specific FTE</t>
  </si>
  <si>
    <t>Y (AP exception: They can reduce the # of APs if an AP chooses to leave (by not backfilling the position), but they cannot reduce the position of an AP who is remaining, per contract.</t>
  </si>
  <si>
    <t>For teachers, leadership, and support teams, yes (with A. Sup approval) but cannot change some centrally staffed positions (see above)</t>
  </si>
  <si>
    <t>Charters is wide open, direct-run state and local funds are wide-open while federal funds are run more centrally</t>
  </si>
  <si>
    <t>OPSB schools have salary schedule; charters do not</t>
  </si>
  <si>
    <t>N (not w/ WSF funds)</t>
  </si>
  <si>
    <t>Y (basic guidelines)</t>
  </si>
  <si>
    <t>Yes - peer coverage paid (extra teaching periods); can move on career ladder (salary change)</t>
  </si>
  <si>
    <t>Y - actually built into the WSF amounts</t>
  </si>
  <si>
    <t>Charters yes, direct-run no</t>
  </si>
  <si>
    <t>N (exception pay/leaderships stipdends)</t>
  </si>
  <si>
    <t>N, mostly title-based (career ladders, paraprofessionals)</t>
  </si>
  <si>
    <t>Depends: innovation charters can do this (own LEA), for in-LEA schools they do not get to opt out, if you're a separate legal entity you can</t>
  </si>
  <si>
    <t>There are some guidelines for what schools have to have (they can supplement but not supplant), there is some more flexibility with PD</t>
  </si>
  <si>
    <t>Yes can opt out; no funds returned</t>
  </si>
  <si>
    <t>No; No</t>
  </si>
  <si>
    <t>No; no</t>
  </si>
  <si>
    <t>No buy back, central office services required</t>
  </si>
  <si>
    <t>Y (up to 5%, but can be flexible based on circumstance)</t>
  </si>
  <si>
    <t>Schools are allowed to carryover 75% of their unused funds from FY17 to FY18. Funds included in their carryover process are limited to those deemed under school’s control. Any unused funds from FY18 will not roll forward to FY19.</t>
  </si>
  <si>
    <t>Y: though you have to identify the future expenditure prior to the end of the year, personnel expenditures do not roll over</t>
  </si>
  <si>
    <t>Yes: every school gets to carry forward</t>
  </si>
  <si>
    <t>Y (capped per pupil)</t>
  </si>
  <si>
    <t>Y (up to $25K in most cases, with some exceptions to go higher)</t>
  </si>
  <si>
    <t>Y: schools can buy instructional supplements, but have to have budgeted and approved in their SBA workbook, approval threshold is a fixed amount</t>
  </si>
  <si>
    <t>N
All outside contracts are done through the purchasing department with regular guidelines for approval</t>
  </si>
  <si>
    <t>N-need to use approved vendor list and go through central</t>
  </si>
  <si>
    <t>Yes, using district procurement process; common for arts</t>
  </si>
  <si>
    <t>Y (but have to go through contracting processes)</t>
  </si>
  <si>
    <t>Y, a lot of contractual autonomy once gone through bid process and office of contracts and purchasing</t>
  </si>
  <si>
    <t>Y but have to follow lea rules for all dollar amounts</t>
  </si>
  <si>
    <t>Y
Charters totally autonomous, direct-run through central office</t>
  </si>
  <si>
    <t>Yes, as long as their budget is balanced and budget is approved by the Instructional Supervisor</t>
  </si>
  <si>
    <t>Yes, for some, as long as their budget is balanced and budget is approved by the Instructional Supervisor. Some types of staff are locked. Locked staff are assigned to buildings and come out of the Central Office budget (e.g. Principals, Custodial, Food &amp; Nutrition). .</t>
  </si>
  <si>
    <t>Y -- approval by asst superintendents</t>
  </si>
  <si>
    <t>Yes. The district provides a worksheet with dozens of different cost strings that vary by function and allow schools to align their money accordingly.</t>
  </si>
  <si>
    <t>N
Many vendors are already Board approved contractors, so they can easily use those. If, for some reason, they need to ask for a new vendor to be added, there is a process for that. Anything over 25,000 requires more signatures. The district's purchasing hierarchy dictates the business rules, whether the principal supervisor, for instance, has to approve a requisition before it turns into a PO/contract.</t>
  </si>
  <si>
    <t>Yes - have buy back option for most central services</t>
  </si>
  <si>
    <t>Yes, can solicit work from vendors, but procurement must run through the district central office</t>
  </si>
  <si>
    <t>Can site leaders opt in/out of central functionsand receive cash in return? 
Stated differently: Does the district offer "buy-back" options for central functions -- site leaders opt into those functions by purchasing them from a district?</t>
  </si>
  <si>
    <t>Can site leaders get to choose the base pay for their hires?</t>
  </si>
  <si>
    <t xml:space="preserve">Can site leaders add stipends to individuals? </t>
  </si>
  <si>
    <t>Are site leaders authorized to flexibly allocate WSF dollars to the spending categories they choose?</t>
  </si>
  <si>
    <t>4-5 Below: 0.25
4-5 Well Below: 0.40
6-8 Below: 0.35
6-8 Well Below: 0.50
9-12 Below: 0.25
9-12 Well Below: 0.40
Heavy Graduation Challenge OTC: 0.40</t>
  </si>
  <si>
    <t>$348,378,871
(FY18)</t>
  </si>
  <si>
    <t>$453,225,914
(FY18)</t>
  </si>
  <si>
    <t>$1,606,391,147
(FY17)</t>
  </si>
  <si>
    <t>$281,769,490
(FY18)</t>
  </si>
  <si>
    <t>$204,281,336
(FY18)</t>
  </si>
  <si>
    <t>$789,360,735
(FY18)</t>
  </si>
  <si>
    <t>$808,218,540
(FY17 Budget)</t>
  </si>
  <si>
    <t>$108,430,158
(FY18 Budget)</t>
  </si>
  <si>
    <t>$355,994,838
(FY18)</t>
  </si>
  <si>
    <t>$408,816,577
(FY18)</t>
  </si>
  <si>
    <t>$239,063,147
(FY18)</t>
  </si>
  <si>
    <t>$317,535,334
(FY18)</t>
  </si>
  <si>
    <t>$79,131,300
(FY18)</t>
  </si>
  <si>
    <t>$396,143,876
(FY18)</t>
  </si>
  <si>
    <t>SBA Numerator= How much of the budget goes through the SBA formula</t>
  </si>
  <si>
    <t>$253,833,624
(FY18)</t>
  </si>
  <si>
    <t>$274,057,392
(FY18)</t>
  </si>
  <si>
    <t>57,577 provided by BCPS as enrollment minus charters, alternative and other schools not on formula</t>
  </si>
  <si>
    <t>72,700 excluded charter students</t>
  </si>
  <si>
    <t>51,086 needed to excluded charters</t>
  </si>
  <si>
    <t>no changes nearly all schools on formula</t>
  </si>
  <si>
    <t>69,862 needed to exclude charters</t>
  </si>
  <si>
    <t>73720 excluding charters and other non formula students</t>
  </si>
  <si>
    <t>66935 minus non-instrumentality charters and alternatives</t>
  </si>
  <si>
    <t>no change all schools</t>
  </si>
  <si>
    <t>used enrollment in OSPB and charters where OSPB serves as the LEA</t>
  </si>
  <si>
    <t>used 127,081 which is full enrollment 132322 minus pre-k of 5241 previuosly used K Millers number of 130816</t>
  </si>
  <si>
    <t>31.6%
FY18</t>
  </si>
  <si>
    <t>39%
(FY18)</t>
  </si>
  <si>
    <t>43%
(FY17)</t>
  </si>
  <si>
    <t>40%
(FY18)</t>
  </si>
  <si>
    <t>45%
(FY17)</t>
  </si>
  <si>
    <t>44% 
(FY18)</t>
  </si>
  <si>
    <t>42.7%
(FY17)</t>
  </si>
  <si>
    <t>40.4%
(FY18)</t>
  </si>
  <si>
    <t>46.4%
(FY18)</t>
  </si>
  <si>
    <t>24.8%
(FY18)</t>
  </si>
  <si>
    <t>32%
(FY17)</t>
  </si>
  <si>
    <t>39.7%
(FY18)</t>
  </si>
  <si>
    <t>45%
(FY18)</t>
  </si>
  <si>
    <t>89%
(FY18)</t>
  </si>
  <si>
    <t>21%
(FY18)</t>
  </si>
  <si>
    <t>50% 
(FY18)</t>
  </si>
  <si>
    <t>36%
(FY18)</t>
  </si>
  <si>
    <t xml:space="preserve">Reason for implementation:
1 (flexibility/autonomy)
2 (equity)
3 (school choice)
4 (transparency)
5 (staff and community engagement)
6 (other) </t>
  </si>
  <si>
    <t>Flexibility/autonomy, equity and support/removal of failing principals</t>
  </si>
  <si>
    <t>Flexibility/autonomy, equity and school empowerment</t>
  </si>
  <si>
    <t>Equity</t>
  </si>
  <si>
    <t>Flexibility/autonomy and equity</t>
  </si>
  <si>
    <t>Flexibility/autonomy, equity and transparency</t>
  </si>
  <si>
    <t>Flexibility/autonomy</t>
  </si>
  <si>
    <t>Equity, transparency and stability</t>
  </si>
  <si>
    <t>Flexibility/autonomy, equity, transparency and empowerment</t>
  </si>
  <si>
    <t>Equity, transparency and staff/community engagement</t>
  </si>
  <si>
    <t>Equity and Transparency</t>
  </si>
  <si>
    <t>How may times has the SBA formula been adjusted since initial implementation?</t>
  </si>
  <si>
    <t>at least 4</t>
  </si>
  <si>
    <t>9 (scheduled annual)</t>
  </si>
  <si>
    <t>Annually</t>
  </si>
  <si>
    <t>4 (FY14-FY18)</t>
  </si>
  <si>
    <t>Y/N: minorly adjusted annually, but no major adjustments</t>
  </si>
  <si>
    <t>Plans for annual review in fall</t>
  </si>
  <si>
    <t>Annual</t>
  </si>
  <si>
    <t>Weights changed 5 times, base adjusted annually</t>
  </si>
  <si>
    <t>One major (2015), other minor</t>
  </si>
  <si>
    <t>Annual (15)</t>
  </si>
  <si>
    <t>1/year since 2014 (unkown before then)</t>
  </si>
  <si>
    <t>Varies year to year</t>
  </si>
  <si>
    <t>n/a</t>
  </si>
  <si>
    <t>Minor annual changes</t>
  </si>
  <si>
    <t>annual</t>
  </si>
  <si>
    <t>Annual micro adjustments</t>
  </si>
  <si>
    <t>differences between charters and traditional (*See Baltimore)</t>
  </si>
  <si>
    <t>Not within the formula. Programmatic support occurs in one off scenarios.</t>
  </si>
  <si>
    <t>Title I per pupil allocations; all schools receive these funds (so Title 1 funds are student based, but only b/c all schools are T1 schools)</t>
  </si>
  <si>
    <t>Title I per pupil allocations increase based on population conecentration</t>
  </si>
  <si>
    <t>High impact: set amount of $ set aside for schools to apply to a collective pot for, could be because of small enrollment, larger special needs populations, etc.</t>
  </si>
  <si>
    <t>transiency weight primarily for military family students (.05); base funding that weighted student funding is buit on</t>
  </si>
  <si>
    <t>Unique PUA (Per Unit Allocation) Schools -- extra money for schools like performing arts high school etc.; Capital Outlay allocation of $10/student</t>
  </si>
  <si>
    <t>IB = Elem: $40,000 Middle: $45,000 Senior: $50,000 (per school); Alternative Education = Senior only $65,000 per school; Elementary Impact = Elem: $64,000 (Enrollment =&gt;400 and 60% or greater FRL)</t>
  </si>
  <si>
    <t>Portfolio schools *See NYC; Foundation $225K/school</t>
  </si>
  <si>
    <t>Foundation amount to fund principal, one ops, one student support, and one community engagement; similar for other services (nurse, security) -- these are not WSF</t>
  </si>
  <si>
    <t>Small extra pot of money (city-wide exceptional needs fund) ~4-5 million, money set aside for schools to apply for exceptional needs students</t>
  </si>
  <si>
    <t>Additional funds for schools with &gt;55% FRL/EL/Foster (concentration grants)</t>
  </si>
  <si>
    <t>$65,000,000
(FY18)</t>
  </si>
  <si>
    <t>K-2, 7, &amp; 9: 0.11</t>
  </si>
  <si>
    <t>n</t>
  </si>
  <si>
    <t>K0-K1: 0.5
K2: 0.33
1-2: 0.17
3-5: 0.08
6-8: 0.17
9-12: Used as base weight</t>
  </si>
  <si>
    <t>K-3: 0.07
4-8: Used as base weight
9-12: 0.24</t>
  </si>
  <si>
    <t>K-3: 0.10
4-8: Used as base weight
9-12: 0.01</t>
  </si>
  <si>
    <t>ES: 0.072
MS: 0.10
HS: Used as base weight</t>
  </si>
  <si>
    <t>K-2: 0.15
MS: 0.036
3-5, HS: Used as base weight</t>
  </si>
  <si>
    <t>ES: 0.06
MS: 0.10
HS: Used as base weight</t>
  </si>
  <si>
    <t>K-4: 0.10
5-8: 0.05
9-12: Used as base weight</t>
  </si>
  <si>
    <t>K: 0.45
ES: 0.075
MS: Used as base weight
HS: 0.36</t>
  </si>
  <si>
    <t>ES: Used as base weight
MS: 0.24
HS: 0.20</t>
  </si>
  <si>
    <t>K: 0.234
Primary (1-3): 0.264
Intermediate (4-5): Used as base weight
Middle school (6-8): 0.1602
High school (9-12): 0.18</t>
  </si>
  <si>
    <t>Empowerment Zone Funding Formula</t>
  </si>
  <si>
    <t>Mirror Californai state LCFF definition (unduplicated count)</t>
  </si>
  <si>
    <t>ES &amp; MS: 0.10
HS: 0.05</t>
  </si>
  <si>
    <t>$326,989,791
(FY17)</t>
  </si>
  <si>
    <t xml:space="preserve">%SBA  includes charters </t>
  </si>
  <si>
    <t>%SBA includes pre-K</t>
  </si>
  <si>
    <t>Y only instrumentality charters</t>
  </si>
  <si>
    <t>%SBA was not calculated as this only applies to small portion of total dsitrict schools</t>
  </si>
  <si>
    <t xml:space="preserve"> excludes charter students</t>
  </si>
  <si>
    <t>unknown due to merger</t>
  </si>
  <si>
    <t>District Excluded</t>
  </si>
  <si>
    <t>Reason for Exclusion</t>
  </si>
  <si>
    <t>Adams 12 Five Star Schools</t>
  </si>
  <si>
    <t>(Denver Metro Area, CO)</t>
  </si>
  <si>
    <t>In the past, other publications and the district themselves have referred to the allocation method in place in Adams 12 as WSF. However, the main school allocations are awarded in the form of staff to schools based on enrollment[1]</t>
  </si>
  <si>
    <t>Atlanta Public Schools</t>
  </si>
  <si>
    <t>(Atlanta, GA)</t>
  </si>
  <si>
    <t xml:space="preserve">Atlanta Public Schools adopted WSF beginning with the 2018-19 school year, and this study only covered districts from the 2017-18 school year. </t>
  </si>
  <si>
    <t xml:space="preserve">Cincinnati Public Schools </t>
  </si>
  <si>
    <t>(Cincinnati, OH)</t>
  </si>
  <si>
    <t xml:space="preserve">Cincinnati funded schools via WSF through the 2013-14 school year. No budget documentation refers to WSF or SBB after that year. </t>
  </si>
  <si>
    <t>Clark County School District</t>
  </si>
  <si>
    <t>(Las Vegas, NV)</t>
  </si>
  <si>
    <t>The amount of funding that flows via the WSF in Clark County is too minimal for the district to qualify for this study.</t>
  </si>
  <si>
    <t xml:space="preserve">Falcon School District 49 </t>
  </si>
  <si>
    <t>(Peyton, CO)</t>
  </si>
  <si>
    <t>Falcon 49 was originally considered for this study, but the district’s use of WSF is one that funds groups of schools (specific feeder patterns) as opposed to individual schools, so the base amounts and subsequent weights vary depending on the group of schools being funded. Therefore, we excluded Falcon 49 from this study.</t>
  </si>
  <si>
    <t>Hamilton County Department of Education</t>
  </si>
  <si>
    <t>(Chattanooga, TN)</t>
  </si>
  <si>
    <t xml:space="preserve">Hamilton County does not currently operate the district using WSF. The district uses a traditional staffing model to allocate resources to schools[2]. </t>
  </si>
  <si>
    <t>Hartford Public Schools</t>
  </si>
  <si>
    <t>(Hartford, CT)</t>
  </si>
  <si>
    <t xml:space="preserve">Hartford operated under WSF from 2008-09 until the 2017-18 school year. There is no mention of WSF in the 2017-18 budget[3]. </t>
  </si>
  <si>
    <t xml:space="preserve">Lawrence Public Schools </t>
  </si>
  <si>
    <t>(Lawrence, MA)</t>
  </si>
  <si>
    <t xml:space="preserve">There is no reference to WSF (or related terms) in any Lawrence budget documentation. Lawrence operates under a traditional staffing formula[4]. </t>
  </si>
  <si>
    <t>Los Angeles Unified School District</t>
  </si>
  <si>
    <t>(Los Angeles, CA)</t>
  </si>
  <si>
    <t xml:space="preserve">According to all available budget documentation, Los Angeles does not use WSF. Schools receive resources via a traditional staffing allocation model. </t>
  </si>
  <si>
    <t>New Haven Public Schools</t>
  </si>
  <si>
    <t>(New Haven, CT)</t>
  </si>
  <si>
    <t xml:space="preserve">New Haven formerly used WSF to allocate funds to schools, but the last mention of site-based budgeting (their term) was the 2014-15 SY budget. </t>
  </si>
  <si>
    <t>Oakland Unified School District</t>
  </si>
  <si>
    <t>(Oakland, CA)</t>
  </si>
  <si>
    <t xml:space="preserve">Oakland used to use WSF (known there as results-based budgeting) to fund schools but moved away from the formula in 2014-15 after experiencing financial difficulties. </t>
  </si>
  <si>
    <t xml:space="preserve">Philadelphia Public Schools </t>
  </si>
  <si>
    <t>(Philadelphia, PA)</t>
  </si>
  <si>
    <t>Poudre School District</t>
  </si>
  <si>
    <t>(Fort Collins, CO)</t>
  </si>
  <si>
    <t>Poudre was originally considered for this study, but lack of publicly available documentation and district non-response made researchers unable to accurately capture the nature of WSF in Poudre. Therefore, we excluded the district from this study.</t>
  </si>
  <si>
    <t>Rochester City School District</t>
  </si>
  <si>
    <t>(Rochester, NY)</t>
  </si>
  <si>
    <t xml:space="preserve">Budget documents from the 2009-10 school year reference student-based budgeting, but no recent documentation alludes to Rochester using WSF. </t>
  </si>
  <si>
    <t>Santa Fe Public Schools</t>
  </si>
  <si>
    <t>(Santa Fe, NM)</t>
  </si>
  <si>
    <t>No district documentation or news coverage cites Santa Fe as using WSF. Efforts to confirm with the school district went unanswered.</t>
  </si>
  <si>
    <t>Seattle Public Schools</t>
  </si>
  <si>
    <t>(Seattle, WA)</t>
  </si>
  <si>
    <t>Seattle was one of the early adopters of WSF in the United States, but moved away from the allocation method in 2008-09. </t>
  </si>
  <si>
    <t>Shelby County Schools</t>
  </si>
  <si>
    <t>(Memphis, TN)</t>
  </si>
  <si>
    <t>Shelby County Schools adopted WSF as a small pilot beginning with the 2018-19 school year (which is one year past the cut-off date for this study).</t>
  </si>
  <si>
    <t>Saint Paul Public Schools</t>
  </si>
  <si>
    <t>(Saint Paul, MN)</t>
  </si>
  <si>
    <t xml:space="preserve">Saint Paul considered a move to WSF in 2015, but ultimately did not adopt the formula[6]. </t>
  </si>
  <si>
    <t>Stockton Unified School District</t>
  </si>
  <si>
    <t>(Stockton, CA)</t>
  </si>
  <si>
    <t xml:space="preserve">There is no evidence that Stockton Unified considered WSF or used it in the past. According to budget documentation, the district uses a traditional staffing formula. </t>
  </si>
  <si>
    <t>[1] https://www.adams12.org/sites/default/files/uploads/documents/2018_NavigatingBudget_ENG.pdf</t>
  </si>
  <si>
    <t>[2]https://www.hcde.org/?DivisionID=14530&amp;DepartmentID=15127&amp;SubDepartmentID=13146&amp;ToggleSideNav=ShowAll</t>
  </si>
  <si>
    <t>[3] https://www.hartfordschools.org/wp-content/uploads/2016/01/RecommendedOperatingFY1718Web04262017.pdf</t>
  </si>
  <si>
    <t>[4] https://www.lawrence.k12.ma.us/files/lps/DPTbudgetandfinance/DraftFY19BudgetBook-4-15-18.pdf</t>
  </si>
  <si>
    <t>[5] https://thenotebook.org/articles/2010/09/24/district-tries-new-weighted-funding-approach-for-equity/</t>
  </si>
  <si>
    <t>[6] https://www.twincities.com/2013/11/25/st-paul-and-minneapolis-schools-aim-to-enhance-funding-where-its-needed-most/</t>
  </si>
  <si>
    <t>Philadelphia Public Schools considered full adoption of WSF in prior years, and ran a pilot in 2010-11, but does not currently use WSF.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</si>
</sst>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quot;$&quot;#,##0"/>
  </numFmts>
  <fonts count="24"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theme="1"/>
      <name val="Calibri"/>
      <family val="2"/>
    </font>
    <font>
      <sz val="11"/>
      <name val="Calibri"/>
      <family val="2"/>
      <scheme val="minor"/>
    </font>
    <font>
      <u/>
      <sz val="11"/>
      <color theme="10"/>
      <name val="Calibri"/>
      <family val="2"/>
      <scheme val="minor"/>
    </font>
    <font>
      <b/>
      <u/>
      <sz val="11"/>
      <color theme="10"/>
      <name val="Calibri"/>
      <family val="2"/>
      <scheme val="minor"/>
    </font>
    <font>
      <sz val="11"/>
      <color rgb="FF9C0006"/>
      <name val="Calibri"/>
      <family val="2"/>
      <scheme val="minor"/>
    </font>
    <font>
      <b/>
      <sz val="11"/>
      <color rgb="FFFA7D00"/>
      <name val="Calibri"/>
      <family val="2"/>
      <scheme val="minor"/>
    </font>
    <font>
      <sz val="10"/>
      <color rgb="FF000000"/>
      <name val="Arial"/>
      <family val="2"/>
    </font>
    <font>
      <sz val="10"/>
      <color theme="1"/>
      <name val="Calibri"/>
      <family val="2"/>
      <scheme val="minor"/>
    </font>
    <font>
      <sz val="9"/>
      <color theme="1"/>
      <name val="Calibri"/>
      <family val="2"/>
      <scheme val="minor"/>
    </font>
    <font>
      <i/>
      <sz val="11"/>
      <color theme="1"/>
      <name val="Calibri"/>
      <family val="2"/>
      <scheme val="minor"/>
    </font>
    <font>
      <sz val="8"/>
      <color theme="1"/>
      <name val="Calibri"/>
      <family val="2"/>
      <scheme val="minor"/>
    </font>
    <font>
      <b/>
      <sz val="11"/>
      <name val="Calibri"/>
      <family val="2"/>
      <scheme val="minor"/>
    </font>
    <font>
      <sz val="11"/>
      <color rgb="FF000000"/>
      <name val="Calibri"/>
      <family val="2"/>
      <scheme val="minor"/>
    </font>
    <font>
      <b/>
      <sz val="9"/>
      <color rgb="FF000000"/>
      <name val="Tahoma"/>
      <family val="2"/>
    </font>
    <font>
      <sz val="9"/>
      <color rgb="FF000000"/>
      <name val="Tahoma"/>
      <family val="2"/>
    </font>
    <font>
      <sz val="11"/>
      <color rgb="FF000000"/>
      <name val="Arial"/>
      <family val="2"/>
    </font>
    <font>
      <sz val="11"/>
      <color theme="1"/>
      <name val="Arial"/>
      <family val="2"/>
    </font>
    <font>
      <b/>
      <sz val="10"/>
      <color theme="1"/>
      <name val="Times New Roman"/>
      <family val="1"/>
    </font>
    <font>
      <sz val="10"/>
      <color theme="1"/>
      <name val="Times New Roman"/>
      <family val="1"/>
    </font>
    <font>
      <sz val="9"/>
      <color theme="1"/>
      <name val="Times New Roman"/>
      <family val="1"/>
    </font>
  </fonts>
  <fills count="12">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C7CE"/>
      </patternFill>
    </fill>
    <fill>
      <patternFill patternType="solid">
        <fgColor rgb="FFF2F2F2"/>
      </patternFill>
    </fill>
    <fill>
      <patternFill patternType="solid">
        <fgColor theme="0" tint="-4.9989318521683403E-2"/>
        <bgColor indexed="64"/>
      </patternFill>
    </fill>
    <fill>
      <patternFill patternType="solid">
        <fgColor theme="0" tint="-0.3499862666707357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medium">
        <color rgb="FFCCCCCC"/>
      </left>
      <right style="medium">
        <color rgb="FFCCCCCC"/>
      </right>
      <top style="medium">
        <color rgb="FFCCCCCC"/>
      </top>
      <bottom style="medium">
        <color rgb="FFCCCCCC"/>
      </bottom>
      <diagonal/>
    </border>
    <border>
      <left/>
      <right/>
      <top style="thin">
        <color rgb="FF7F7F7F"/>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8" borderId="0" applyNumberFormat="0" applyBorder="0" applyAlignment="0" applyProtection="0"/>
    <xf numFmtId="0" fontId="9" fillId="9" borderId="1" applyNumberFormat="0" applyAlignment="0" applyProtection="0"/>
  </cellStyleXfs>
  <cellXfs count="81">
    <xf numFmtId="0" fontId="0" fillId="0" borderId="0" xfId="0"/>
    <xf numFmtId="0" fontId="0" fillId="0" borderId="0" xfId="0" applyAlignment="1">
      <alignment horizontal="center" textRotation="90"/>
    </xf>
    <xf numFmtId="0" fontId="0" fillId="0" borderId="0" xfId="0" applyAlignment="1">
      <alignment horizontal="center"/>
    </xf>
    <xf numFmtId="0" fontId="4" fillId="0" borderId="0" xfId="0" applyFont="1" applyAlignment="1">
      <alignment horizontal="center"/>
    </xf>
    <xf numFmtId="0" fontId="0" fillId="3" borderId="0" xfId="0" applyFill="1" applyAlignment="1">
      <alignment horizontal="center"/>
    </xf>
    <xf numFmtId="0" fontId="3" fillId="3" borderId="0" xfId="0" applyFont="1" applyFill="1"/>
    <xf numFmtId="9" fontId="0" fillId="3" borderId="0" xfId="1" applyFont="1" applyFill="1" applyAlignment="1">
      <alignment horizontal="center"/>
    </xf>
    <xf numFmtId="0" fontId="3" fillId="7" borderId="0" xfId="0" applyFont="1" applyFill="1"/>
    <xf numFmtId="0" fontId="7" fillId="7" borderId="0" xfId="3" applyFont="1" applyFill="1" applyAlignment="1">
      <alignment wrapText="1"/>
    </xf>
    <xf numFmtId="0" fontId="0" fillId="0" borderId="0" xfId="0" applyBorder="1"/>
    <xf numFmtId="0" fontId="0" fillId="0" borderId="0" xfId="0" applyAlignment="1">
      <alignment wrapText="1"/>
    </xf>
    <xf numFmtId="0" fontId="13" fillId="7" borderId="0" xfId="0" applyFont="1" applyFill="1" applyAlignment="1">
      <alignment wrapText="1"/>
    </xf>
    <xf numFmtId="0" fontId="0" fillId="0" borderId="0" xfId="0" applyAlignment="1">
      <alignment horizontal="center" vertical="center" wrapText="1"/>
    </xf>
    <xf numFmtId="0" fontId="14" fillId="0" borderId="0" xfId="0" applyFont="1" applyAlignment="1">
      <alignment horizontal="center" vertical="center" wrapText="1"/>
    </xf>
    <xf numFmtId="165" fontId="0" fillId="0" borderId="0" xfId="0" applyNumberFormat="1" applyAlignment="1">
      <alignment horizontal="center" vertical="center" wrapText="1"/>
    </xf>
    <xf numFmtId="6" fontId="0" fillId="0" borderId="0" xfId="0" applyNumberFormat="1" applyAlignment="1">
      <alignment horizontal="center" vertical="center" wrapText="1"/>
    </xf>
    <xf numFmtId="0" fontId="16"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5" fillId="0" borderId="0" xfId="2" applyFont="1" applyFill="1" applyAlignment="1">
      <alignment horizontal="center" vertical="center" wrapText="1"/>
    </xf>
    <xf numFmtId="0" fontId="5" fillId="0" borderId="2" xfId="2" applyFont="1" applyFill="1" applyBorder="1" applyAlignment="1">
      <alignment horizontal="center" vertical="center" wrapText="1"/>
    </xf>
    <xf numFmtId="0" fontId="15" fillId="9" borderId="1" xfId="7" applyFont="1" applyAlignment="1">
      <alignment horizontal="left" textRotation="45"/>
    </xf>
    <xf numFmtId="0" fontId="15" fillId="10" borderId="1" xfId="7" applyFont="1" applyFill="1" applyAlignment="1">
      <alignment horizontal="left" textRotation="45"/>
    </xf>
    <xf numFmtId="0" fontId="15" fillId="0" borderId="1" xfId="7" applyFont="1" applyFill="1"/>
    <xf numFmtId="0" fontId="15" fillId="10" borderId="1" xfId="7" applyFont="1" applyFill="1" applyAlignment="1">
      <alignment horizontal="left" textRotation="45" wrapText="1"/>
    </xf>
    <xf numFmtId="6" fontId="0" fillId="0" borderId="0" xfId="0" applyNumberFormat="1" applyAlignment="1">
      <alignment horizontal="center" vertical="center"/>
    </xf>
    <xf numFmtId="6" fontId="10" fillId="0" borderId="0" xfId="0" applyNumberFormat="1" applyFont="1"/>
    <xf numFmtId="165"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5" applyNumberFormat="1" applyFont="1" applyAlignment="1">
      <alignment horizontal="center" vertical="center" wrapText="1"/>
    </xf>
    <xf numFmtId="164" fontId="0" fillId="0" borderId="0" xfId="4" applyNumberFormat="1" applyFont="1" applyAlignment="1">
      <alignment horizontal="center" vertical="center"/>
    </xf>
    <xf numFmtId="165" fontId="0" fillId="0" borderId="0" xfId="5" applyNumberFormat="1" applyFont="1" applyAlignment="1">
      <alignment horizontal="center" vertical="center"/>
    </xf>
    <xf numFmtId="0" fontId="0" fillId="10" borderId="0" xfId="0" applyFill="1" applyBorder="1"/>
    <xf numFmtId="0" fontId="3" fillId="4" borderId="0" xfId="0" applyFont="1" applyFill="1" applyAlignment="1">
      <alignment horizontal="right" vertical="center"/>
    </xf>
    <xf numFmtId="0" fontId="3" fillId="11" borderId="0" xfId="0" applyFont="1" applyFill="1" applyAlignment="1">
      <alignment horizontal="right" vertical="center"/>
    </xf>
    <xf numFmtId="0" fontId="3" fillId="5" borderId="0" xfId="0" applyFont="1" applyFill="1" applyAlignment="1">
      <alignment horizontal="right" vertical="center"/>
    </xf>
    <xf numFmtId="0" fontId="3" fillId="6" borderId="0" xfId="0" applyFont="1" applyFill="1" applyAlignment="1">
      <alignment horizontal="right" vertical="center" wrapText="1"/>
    </xf>
    <xf numFmtId="0" fontId="3" fillId="11" borderId="0" xfId="0" applyFont="1" applyFill="1" applyAlignment="1">
      <alignment horizontal="right" vertical="center" wrapText="1"/>
    </xf>
    <xf numFmtId="0" fontId="15" fillId="11" borderId="0" xfId="0" applyFont="1" applyFill="1" applyAlignment="1">
      <alignment horizontal="right" vertical="center"/>
    </xf>
    <xf numFmtId="164" fontId="0" fillId="0" borderId="0" xfId="4" applyNumberFormat="1" applyFont="1" applyAlignment="1">
      <alignment vertical="center"/>
    </xf>
    <xf numFmtId="0" fontId="0" fillId="0" borderId="0" xfId="0" applyAlignment="1">
      <alignment vertical="center"/>
    </xf>
    <xf numFmtId="0" fontId="0" fillId="0" borderId="0" xfId="0" applyFont="1"/>
    <xf numFmtId="165" fontId="0" fillId="0" borderId="0" xfId="0" applyNumberFormat="1" applyFont="1" applyAlignment="1">
      <alignment horizontal="center" vertical="center" wrapText="1"/>
    </xf>
    <xf numFmtId="0" fontId="0" fillId="0" borderId="0" xfId="0" applyFont="1" applyAlignment="1">
      <alignment horizontal="center" vertical="center"/>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0" xfId="0" applyFont="1" applyAlignment="1">
      <alignment horizontal="center" wrapText="1"/>
    </xf>
    <xf numFmtId="0" fontId="0" fillId="0" borderId="0" xfId="0" applyFont="1" applyAlignment="1">
      <alignment horizontal="center"/>
    </xf>
    <xf numFmtId="0" fontId="0" fillId="0" borderId="0" xfId="0" applyFill="1" applyAlignment="1">
      <alignment horizontal="center" vertical="center"/>
    </xf>
    <xf numFmtId="6"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1" fillId="0" borderId="0" xfId="6" applyNumberFormat="1" applyFont="1" applyFill="1" applyAlignment="1">
      <alignment horizontal="center" vertical="center" wrapText="1"/>
    </xf>
    <xf numFmtId="165" fontId="0" fillId="0" borderId="0" xfId="0" applyNumberFormat="1" applyFont="1" applyFill="1" applyAlignment="1">
      <alignment horizontal="center" vertical="center" wrapText="1"/>
    </xf>
    <xf numFmtId="165" fontId="0" fillId="0" borderId="0" xfId="5"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wrapText="1"/>
    </xf>
    <xf numFmtId="165" fontId="0" fillId="0" borderId="0" xfId="0" applyNumberFormat="1" applyFill="1" applyAlignment="1">
      <alignment horizontal="center" vertical="center"/>
    </xf>
    <xf numFmtId="10" fontId="0" fillId="0" borderId="0" xfId="0" applyNumberFormat="1" applyAlignment="1">
      <alignment horizontal="center" vertical="center" wrapText="1"/>
    </xf>
    <xf numFmtId="0" fontId="12" fillId="0" borderId="0" xfId="0" applyFont="1" applyFill="1" applyAlignment="1">
      <alignment horizontal="center" vertical="center" wrapText="1"/>
    </xf>
    <xf numFmtId="0" fontId="11" fillId="0" borderId="0" xfId="0" applyFont="1" applyFill="1" applyAlignment="1">
      <alignment horizontal="center" vertical="center" wrapText="1"/>
    </xf>
    <xf numFmtId="0" fontId="0" fillId="0" borderId="0" xfId="0" applyFill="1"/>
    <xf numFmtId="0" fontId="0" fillId="7" borderId="0" xfId="0" applyFill="1" applyAlignment="1">
      <alignment horizontal="center" vertical="center" wrapText="1"/>
    </xf>
    <xf numFmtId="0" fontId="0" fillId="7" borderId="0" xfId="0" applyFill="1" applyAlignment="1">
      <alignment horizontal="center" vertical="center"/>
    </xf>
    <xf numFmtId="20" fontId="3" fillId="0" borderId="0" xfId="6" applyNumberFormat="1" applyFont="1" applyFill="1" applyAlignment="1">
      <alignment horizontal="center" vertical="center"/>
    </xf>
    <xf numFmtId="20" fontId="0" fillId="0" borderId="0" xfId="0" applyNumberFormat="1" applyAlignment="1">
      <alignment horizontal="center"/>
    </xf>
    <xf numFmtId="20" fontId="1" fillId="0" borderId="0" xfId="2" applyNumberFormat="1" applyFont="1" applyFill="1" applyAlignment="1">
      <alignment horizontal="center"/>
    </xf>
    <xf numFmtId="0" fontId="1" fillId="0" borderId="0" xfId="6" applyFont="1" applyFill="1" applyAlignment="1">
      <alignment horizontal="center"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2" fillId="0" borderId="7" xfId="0" applyFont="1" applyBorder="1" applyAlignment="1">
      <alignment vertical="center" wrapText="1"/>
    </xf>
    <xf numFmtId="0" fontId="22" fillId="0" borderId="6" xfId="0" applyFont="1" applyBorder="1" applyAlignment="1">
      <alignment vertical="center" wrapText="1"/>
    </xf>
    <xf numFmtId="0" fontId="12" fillId="0" borderId="0" xfId="0" applyFont="1" applyAlignment="1">
      <alignment vertical="center"/>
    </xf>
    <xf numFmtId="0" fontId="6" fillId="0" borderId="0" xfId="3"/>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23" fillId="0" borderId="8" xfId="0" applyFont="1" applyBorder="1" applyAlignment="1">
      <alignment vertical="center" wrapText="1"/>
    </xf>
    <xf numFmtId="0" fontId="23" fillId="0" borderId="6" xfId="0" applyFont="1" applyBorder="1" applyAlignment="1">
      <alignment vertical="center" wrapText="1"/>
    </xf>
    <xf numFmtId="0" fontId="0" fillId="0" borderId="0" xfId="0" applyFill="1" applyAlignment="1">
      <alignment wrapText="1"/>
    </xf>
  </cellXfs>
  <cellStyles count="8">
    <cellStyle name="Bad" xfId="6" builtinId="27"/>
    <cellStyle name="Calculation" xfId="7" builtinId="22"/>
    <cellStyle name="Comma" xfId="4" builtinId="3"/>
    <cellStyle name="Currency" xfId="5" builtinId="4"/>
    <cellStyle name="Hyperlink" xfId="3" builtinId="8"/>
    <cellStyle name="Neutral" xfId="2" builtinId="28"/>
    <cellStyle name="Normal" xfId="0" builtinId="0"/>
    <cellStyle name="Percent" xfId="1" builtinId="5"/>
  </cellStyles>
  <dxfs count="0"/>
  <tableStyles count="0" defaultTableStyle="TableStyleMedium2" defaultPivotStyle="PivotStyleLight16"/>
  <colors>
    <mruColors>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edunomicslab.org/wp-content/uploads/2014/10/14_ELl_001_SBA_F.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hartfordschools.org/wp-content/uploads/2016/01/RecommendedOperatingFY1718Web04262017.pdf" TargetMode="External"/><Relationship Id="rId7" Type="http://schemas.openxmlformats.org/officeDocument/2006/relationships/printerSettings" Target="../printerSettings/printerSettings1.bin"/><Relationship Id="rId2" Type="http://schemas.openxmlformats.org/officeDocument/2006/relationships/hyperlink" Target="https://www.hcde.org/?DivisionID=14530&amp;DepartmentID=15127&amp;SubDepartmentID=13146&amp;ToggleSideNav=ShowAll" TargetMode="External"/><Relationship Id="rId1" Type="http://schemas.openxmlformats.org/officeDocument/2006/relationships/hyperlink" Target="https://www.adams12.org/sites/default/files/uploads/documents/2018_NavigatingBudget_ENG.pdf" TargetMode="External"/><Relationship Id="rId6" Type="http://schemas.openxmlformats.org/officeDocument/2006/relationships/hyperlink" Target="https://www.twincities.com/2013/11/25/st-paul-and-minneapolis-schools-aim-to-enhance-funding-where-its-needed-most/" TargetMode="External"/><Relationship Id="rId5" Type="http://schemas.openxmlformats.org/officeDocument/2006/relationships/hyperlink" Target="https://thenotebook.org/articles/2010/09/24/district-tries-new-weighted-funding-approach-for-equity/" TargetMode="External"/><Relationship Id="rId4" Type="http://schemas.openxmlformats.org/officeDocument/2006/relationships/hyperlink" Target="https://www.lawrence.k12.ma.us/files/lps/DPTbudgetandfinance/DraftFY19BudgetBook-4-15-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U8"/>
  <sheetViews>
    <sheetView tabSelected="1" workbookViewId="0">
      <selection activeCell="T4" sqref="T4"/>
    </sheetView>
  </sheetViews>
  <sheetFormatPr baseColWidth="10" defaultColWidth="8.83203125" defaultRowHeight="15" x14ac:dyDescent="0.2"/>
  <cols>
    <col min="1" max="1" width="43" bestFit="1" customWidth="1"/>
    <col min="2" max="2" width="15.83203125" style="2" customWidth="1"/>
    <col min="3" max="20" width="15.83203125" customWidth="1"/>
  </cols>
  <sheetData>
    <row r="1" spans="1:21" ht="142" x14ac:dyDescent="0.2">
      <c r="A1" s="9"/>
      <c r="B1" s="23" t="s">
        <v>79</v>
      </c>
      <c r="C1" s="23" t="s">
        <v>83</v>
      </c>
      <c r="D1" s="23" t="s">
        <v>3</v>
      </c>
      <c r="E1" s="23" t="s">
        <v>84</v>
      </c>
      <c r="F1" s="23" t="s">
        <v>5</v>
      </c>
      <c r="G1" s="23" t="s">
        <v>6</v>
      </c>
      <c r="H1" s="23" t="s">
        <v>85</v>
      </c>
      <c r="I1" s="23" t="s">
        <v>7</v>
      </c>
      <c r="J1" s="23" t="s">
        <v>8</v>
      </c>
      <c r="K1" s="23" t="s">
        <v>9</v>
      </c>
      <c r="L1" s="23" t="s">
        <v>10</v>
      </c>
      <c r="M1" s="23" t="s">
        <v>11</v>
      </c>
      <c r="N1" s="23" t="s">
        <v>12</v>
      </c>
      <c r="O1" s="23" t="s">
        <v>13</v>
      </c>
      <c r="P1" s="23" t="s">
        <v>14</v>
      </c>
      <c r="Q1" s="23" t="s">
        <v>86</v>
      </c>
      <c r="R1" s="23" t="s">
        <v>15</v>
      </c>
      <c r="S1" s="23" t="s">
        <v>87</v>
      </c>
      <c r="T1" s="23" t="s">
        <v>17</v>
      </c>
      <c r="U1" s="33"/>
    </row>
    <row r="2" spans="1:21" ht="35" customHeight="1" x14ac:dyDescent="0.2">
      <c r="A2" s="34" t="s">
        <v>36</v>
      </c>
      <c r="B2" s="19" t="s">
        <v>90</v>
      </c>
      <c r="C2" s="19" t="s">
        <v>90</v>
      </c>
      <c r="D2" s="19" t="s">
        <v>90</v>
      </c>
      <c r="E2" s="19" t="s">
        <v>90</v>
      </c>
      <c r="F2" s="50" t="s">
        <v>90</v>
      </c>
      <c r="G2" s="19" t="s">
        <v>90</v>
      </c>
      <c r="H2" s="19" t="s">
        <v>90</v>
      </c>
      <c r="I2" s="50" t="s">
        <v>90</v>
      </c>
      <c r="J2" s="19" t="s">
        <v>90</v>
      </c>
      <c r="K2" s="19" t="s">
        <v>90</v>
      </c>
      <c r="L2" s="19" t="s">
        <v>90</v>
      </c>
      <c r="M2" s="19" t="s">
        <v>90</v>
      </c>
      <c r="N2" s="50" t="s">
        <v>90</v>
      </c>
      <c r="O2" s="19" t="s">
        <v>91</v>
      </c>
      <c r="P2" s="19" t="s">
        <v>90</v>
      </c>
      <c r="Q2" s="19" t="s">
        <v>90</v>
      </c>
      <c r="R2" s="19" t="s">
        <v>90</v>
      </c>
      <c r="S2" s="19" t="s">
        <v>90</v>
      </c>
      <c r="T2" s="19" t="s">
        <v>90</v>
      </c>
    </row>
    <row r="3" spans="1:21" ht="35" customHeight="1" x14ac:dyDescent="0.2">
      <c r="A3" s="34" t="s">
        <v>33</v>
      </c>
      <c r="B3" s="19">
        <v>2008</v>
      </c>
      <c r="C3" s="19">
        <v>2012</v>
      </c>
      <c r="D3" s="19">
        <v>2014</v>
      </c>
      <c r="E3" s="19">
        <v>2014</v>
      </c>
      <c r="F3" s="19">
        <v>2008</v>
      </c>
      <c r="G3" s="19">
        <v>2009</v>
      </c>
      <c r="H3" s="19">
        <v>2006</v>
      </c>
      <c r="I3" s="19">
        <v>2000</v>
      </c>
      <c r="J3" s="19">
        <v>2017</v>
      </c>
      <c r="K3" s="19">
        <v>2015</v>
      </c>
      <c r="L3" s="50">
        <v>2014</v>
      </c>
      <c r="M3" s="19">
        <v>2001</v>
      </c>
      <c r="N3" s="19">
        <v>2007</v>
      </c>
      <c r="O3" s="19">
        <v>2011</v>
      </c>
      <c r="P3" s="19">
        <v>2016</v>
      </c>
      <c r="Q3" s="19">
        <v>2017</v>
      </c>
      <c r="R3" s="19">
        <v>2013</v>
      </c>
      <c r="S3" s="19">
        <v>2002</v>
      </c>
      <c r="T3" s="19">
        <v>2016</v>
      </c>
    </row>
    <row r="4" spans="1:21" ht="35" customHeight="1" x14ac:dyDescent="0.2">
      <c r="A4" s="34" t="s">
        <v>92</v>
      </c>
      <c r="B4" s="30" t="s">
        <v>93</v>
      </c>
      <c r="C4" s="12" t="s">
        <v>94</v>
      </c>
      <c r="D4" s="12" t="s">
        <v>95</v>
      </c>
      <c r="E4" s="12" t="s">
        <v>96</v>
      </c>
      <c r="F4" s="51" t="s">
        <v>97</v>
      </c>
      <c r="G4" s="12" t="s">
        <v>98</v>
      </c>
      <c r="H4" s="12" t="s">
        <v>108</v>
      </c>
      <c r="I4" s="52" t="s">
        <v>99</v>
      </c>
      <c r="J4" s="12" t="s">
        <v>100</v>
      </c>
      <c r="K4" s="12" t="s">
        <v>101</v>
      </c>
      <c r="L4" s="12" t="s">
        <v>102</v>
      </c>
      <c r="M4" s="15" t="s">
        <v>103</v>
      </c>
      <c r="N4" s="12" t="s">
        <v>104</v>
      </c>
      <c r="O4" s="15" t="s">
        <v>105</v>
      </c>
      <c r="P4" s="12" t="s">
        <v>106</v>
      </c>
      <c r="Q4" s="12" t="s">
        <v>110</v>
      </c>
      <c r="R4" s="12" t="s">
        <v>107</v>
      </c>
      <c r="S4" s="15" t="s">
        <v>109</v>
      </c>
      <c r="T4" s="53" t="s">
        <v>381</v>
      </c>
    </row>
    <row r="5" spans="1:21" s="41" customFormat="1" ht="35" customHeight="1" x14ac:dyDescent="0.2">
      <c r="A5" s="34" t="s">
        <v>111</v>
      </c>
      <c r="B5" s="31">
        <v>80592</v>
      </c>
      <c r="C5" s="40">
        <v>55594</v>
      </c>
      <c r="D5" s="40">
        <v>361314</v>
      </c>
      <c r="E5" s="40">
        <v>39111</v>
      </c>
      <c r="F5" s="40">
        <v>92331</v>
      </c>
      <c r="G5" s="40">
        <v>64513</v>
      </c>
      <c r="H5" s="40">
        <v>169537</v>
      </c>
      <c r="I5" s="40">
        <v>214175</v>
      </c>
      <c r="J5" s="40">
        <v>25608</v>
      </c>
      <c r="K5" s="40">
        <v>81180</v>
      </c>
      <c r="L5" s="40">
        <v>85598</v>
      </c>
      <c r="M5" s="40">
        <v>77746</v>
      </c>
      <c r="N5" s="40">
        <v>1135334</v>
      </c>
      <c r="O5" s="40">
        <v>52160</v>
      </c>
      <c r="P5" s="40">
        <v>11467</v>
      </c>
      <c r="Q5" s="40">
        <v>26800</v>
      </c>
      <c r="R5" s="40">
        <v>132322</v>
      </c>
      <c r="S5" s="40">
        <v>54340</v>
      </c>
      <c r="T5" s="40">
        <v>5300</v>
      </c>
    </row>
    <row r="6" spans="1:21" ht="35" customHeight="1" x14ac:dyDescent="0.2">
      <c r="A6" s="34" t="s">
        <v>78</v>
      </c>
      <c r="B6" s="28">
        <v>1419010000</v>
      </c>
      <c r="C6" s="28">
        <v>1403967000</v>
      </c>
      <c r="D6" s="28">
        <v>6251116000</v>
      </c>
      <c r="E6" s="28">
        <v>887559000</v>
      </c>
      <c r="F6" s="28">
        <v>1342396000</v>
      </c>
      <c r="G6" s="28">
        <v>618549000</v>
      </c>
      <c r="H6" s="28">
        <v>2521004000</v>
      </c>
      <c r="I6" s="28">
        <v>2269272000</v>
      </c>
      <c r="J6" s="28">
        <v>431974000</v>
      </c>
      <c r="K6" s="28">
        <v>880074000</v>
      </c>
      <c r="L6" s="28">
        <v>1027723000</v>
      </c>
      <c r="M6" s="28">
        <v>1182326000</v>
      </c>
      <c r="N6" s="28">
        <v>27477893000</v>
      </c>
      <c r="O6" s="28">
        <v>1152919000</v>
      </c>
      <c r="P6" s="28">
        <v>232218000</v>
      </c>
      <c r="Q6" s="28">
        <v>408960000</v>
      </c>
      <c r="R6" s="28">
        <v>2086668000</v>
      </c>
      <c r="S6" s="28">
        <v>946036000</v>
      </c>
      <c r="T6" s="19" t="s">
        <v>112</v>
      </c>
    </row>
    <row r="7" spans="1:21" ht="35" customHeight="1" x14ac:dyDescent="0.2">
      <c r="A7" s="34" t="s">
        <v>75</v>
      </c>
      <c r="B7" s="32">
        <v>15818</v>
      </c>
      <c r="C7" s="32">
        <v>21552</v>
      </c>
      <c r="D7" s="32">
        <v>13784</v>
      </c>
      <c r="E7" s="32">
        <v>15468</v>
      </c>
      <c r="F7" s="32">
        <v>10675</v>
      </c>
      <c r="G7" s="32">
        <v>8309</v>
      </c>
      <c r="H7" s="32">
        <v>12855</v>
      </c>
      <c r="I7" s="32">
        <v>8346</v>
      </c>
      <c r="J7" s="32">
        <v>12014</v>
      </c>
      <c r="K7" s="32">
        <v>8727</v>
      </c>
      <c r="L7" s="32">
        <v>10344</v>
      </c>
      <c r="M7" s="32">
        <v>12430</v>
      </c>
      <c r="N7" s="32">
        <v>21980</v>
      </c>
      <c r="O7" s="32">
        <v>20929</v>
      </c>
      <c r="P7" s="32">
        <v>19257</v>
      </c>
      <c r="Q7" s="32">
        <v>13620</v>
      </c>
      <c r="R7" s="32">
        <v>14492</v>
      </c>
      <c r="S7" s="32">
        <v>10709</v>
      </c>
      <c r="T7" s="28" t="s">
        <v>112</v>
      </c>
    </row>
    <row r="8" spans="1:21" ht="35" customHeight="1" x14ac:dyDescent="0.2">
      <c r="A8" s="34" t="s">
        <v>55</v>
      </c>
      <c r="B8" s="19">
        <v>177</v>
      </c>
      <c r="C8" s="2">
        <v>122</v>
      </c>
      <c r="D8" s="19">
        <v>638</v>
      </c>
      <c r="E8" s="19">
        <v>103</v>
      </c>
      <c r="F8" s="19">
        <v>151</v>
      </c>
      <c r="G8" s="19">
        <v>89</v>
      </c>
      <c r="H8" s="19">
        <v>256</v>
      </c>
      <c r="I8" s="19">
        <v>287</v>
      </c>
      <c r="J8" s="19">
        <v>71</v>
      </c>
      <c r="K8" s="19">
        <v>157</v>
      </c>
      <c r="L8" s="19">
        <v>122</v>
      </c>
      <c r="M8" s="19">
        <v>154</v>
      </c>
      <c r="N8" s="19">
        <v>1599</v>
      </c>
      <c r="O8" s="19">
        <v>65</v>
      </c>
      <c r="P8" s="19">
        <v>21</v>
      </c>
      <c r="Q8" s="19">
        <v>54</v>
      </c>
      <c r="R8" s="19">
        <v>209</v>
      </c>
      <c r="S8" s="19">
        <v>136</v>
      </c>
      <c r="T8" s="19">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T37"/>
  <sheetViews>
    <sheetView topLeftCell="L1" zoomScale="93" zoomScaleNormal="100" workbookViewId="0">
      <selection activeCell="R4" sqref="R4"/>
    </sheetView>
  </sheetViews>
  <sheetFormatPr baseColWidth="10" defaultColWidth="8.83203125" defaultRowHeight="15" x14ac:dyDescent="0.2"/>
  <cols>
    <col min="1" max="1" width="82.83203125" style="42" customWidth="1"/>
    <col min="2" max="20" width="30.83203125" style="42" customWidth="1"/>
    <col min="21" max="16384" width="8.83203125" style="42"/>
  </cols>
  <sheetData>
    <row r="1" spans="1:20" ht="139" x14ac:dyDescent="0.2">
      <c r="A1" s="11" t="s">
        <v>88</v>
      </c>
      <c r="B1" s="25" t="s">
        <v>79</v>
      </c>
      <c r="C1" s="25" t="s">
        <v>83</v>
      </c>
      <c r="D1" s="25" t="s">
        <v>3</v>
      </c>
      <c r="E1" s="25" t="s">
        <v>84</v>
      </c>
      <c r="F1" s="25" t="s">
        <v>5</v>
      </c>
      <c r="G1" s="25" t="s">
        <v>6</v>
      </c>
      <c r="H1" s="25" t="s">
        <v>85</v>
      </c>
      <c r="I1" s="25" t="s">
        <v>7</v>
      </c>
      <c r="J1" s="25" t="s">
        <v>8</v>
      </c>
      <c r="K1" s="25" t="s">
        <v>9</v>
      </c>
      <c r="L1" s="25" t="s">
        <v>10</v>
      </c>
      <c r="M1" s="25" t="s">
        <v>11</v>
      </c>
      <c r="N1" s="25" t="s">
        <v>12</v>
      </c>
      <c r="O1" s="25" t="s">
        <v>13</v>
      </c>
      <c r="P1" s="25" t="s">
        <v>14</v>
      </c>
      <c r="Q1" s="25" t="s">
        <v>86</v>
      </c>
      <c r="R1" s="25" t="s">
        <v>15</v>
      </c>
      <c r="S1" s="25" t="s">
        <v>87</v>
      </c>
      <c r="T1" s="23" t="s">
        <v>17</v>
      </c>
    </row>
    <row r="2" spans="1:20" ht="48" x14ac:dyDescent="0.2">
      <c r="A2" s="35" t="s">
        <v>80</v>
      </c>
      <c r="B2" s="18" t="s">
        <v>113</v>
      </c>
      <c r="C2" s="18" t="s">
        <v>114</v>
      </c>
      <c r="D2" s="18" t="s">
        <v>115</v>
      </c>
      <c r="E2" s="18" t="s">
        <v>115</v>
      </c>
      <c r="F2" s="18" t="s">
        <v>121</v>
      </c>
      <c r="G2" s="18" t="s">
        <v>115</v>
      </c>
      <c r="H2" s="18" t="s">
        <v>116</v>
      </c>
      <c r="I2" s="18" t="s">
        <v>117</v>
      </c>
      <c r="J2" s="18" t="s">
        <v>118</v>
      </c>
      <c r="K2" s="18" t="s">
        <v>115</v>
      </c>
      <c r="L2" s="18" t="s">
        <v>115</v>
      </c>
      <c r="M2" s="18" t="s">
        <v>119</v>
      </c>
      <c r="N2" s="18" t="s">
        <v>113</v>
      </c>
      <c r="O2" s="18" t="s">
        <v>114</v>
      </c>
      <c r="P2" s="18" t="s">
        <v>115</v>
      </c>
      <c r="Q2" s="18" t="s">
        <v>120</v>
      </c>
      <c r="R2" s="18" t="s">
        <v>115</v>
      </c>
      <c r="S2" s="18" t="s">
        <v>116</v>
      </c>
      <c r="T2" s="18" t="s">
        <v>394</v>
      </c>
    </row>
    <row r="3" spans="1:20" ht="32" x14ac:dyDescent="0.2">
      <c r="A3" s="38" t="s">
        <v>145</v>
      </c>
      <c r="B3" s="54">
        <v>5416</v>
      </c>
      <c r="C3" s="43">
        <v>4920</v>
      </c>
      <c r="D3" s="54">
        <v>4290</v>
      </c>
      <c r="E3" s="43">
        <v>4860</v>
      </c>
      <c r="F3" s="43">
        <v>4051</v>
      </c>
      <c r="G3" s="43">
        <v>3700</v>
      </c>
      <c r="H3" s="43">
        <v>4130</v>
      </c>
      <c r="I3" s="43">
        <v>3522</v>
      </c>
      <c r="J3" s="54">
        <v>3758</v>
      </c>
      <c r="K3" s="43">
        <v>4515</v>
      </c>
      <c r="L3" s="43">
        <v>3312</v>
      </c>
      <c r="M3" s="43">
        <v>4425</v>
      </c>
      <c r="N3" s="43">
        <v>4084</v>
      </c>
      <c r="O3" s="43">
        <v>4601</v>
      </c>
      <c r="P3" s="43">
        <v>6218</v>
      </c>
      <c r="Q3" s="43">
        <v>7495</v>
      </c>
      <c r="R3" s="43">
        <v>3300</v>
      </c>
      <c r="S3" s="43">
        <v>3663</v>
      </c>
      <c r="T3" s="55">
        <v>7393</v>
      </c>
    </row>
    <row r="4" spans="1:20" ht="16" x14ac:dyDescent="0.2">
      <c r="A4" s="35" t="s">
        <v>34</v>
      </c>
      <c r="B4" s="18" t="s">
        <v>123</v>
      </c>
      <c r="C4" s="18" t="s">
        <v>124</v>
      </c>
      <c r="D4" s="18" t="s">
        <v>124</v>
      </c>
      <c r="E4" s="18" t="s">
        <v>124</v>
      </c>
      <c r="F4" s="18" t="s">
        <v>123</v>
      </c>
      <c r="G4" s="18" t="s">
        <v>124</v>
      </c>
      <c r="H4" s="18" t="s">
        <v>124</v>
      </c>
      <c r="I4" s="18" t="s">
        <v>124</v>
      </c>
      <c r="J4" s="18" t="s">
        <v>124</v>
      </c>
      <c r="K4" s="18" t="s">
        <v>124</v>
      </c>
      <c r="L4" s="18" t="s">
        <v>124</v>
      </c>
      <c r="M4" s="18" t="s">
        <v>124</v>
      </c>
      <c r="N4" s="18" t="s">
        <v>124</v>
      </c>
      <c r="O4" s="18" t="s">
        <v>124</v>
      </c>
      <c r="P4" s="18" t="s">
        <v>124</v>
      </c>
      <c r="Q4" s="18" t="s">
        <v>124</v>
      </c>
      <c r="R4" s="18" t="s">
        <v>124</v>
      </c>
      <c r="S4" s="18" t="s">
        <v>124</v>
      </c>
      <c r="T4" s="44" t="s">
        <v>124</v>
      </c>
    </row>
    <row r="5" spans="1:20" ht="17" thickBot="1" x14ac:dyDescent="0.25">
      <c r="A5" s="39" t="s">
        <v>148</v>
      </c>
      <c r="B5" s="18" t="s">
        <v>123</v>
      </c>
      <c r="C5" s="20">
        <v>6</v>
      </c>
      <c r="D5" s="20">
        <v>3</v>
      </c>
      <c r="E5" s="20">
        <v>3</v>
      </c>
      <c r="F5" s="18">
        <v>0</v>
      </c>
      <c r="G5" s="20">
        <v>3</v>
      </c>
      <c r="H5" s="18">
        <v>3</v>
      </c>
      <c r="I5" s="18">
        <v>2</v>
      </c>
      <c r="J5" s="44">
        <v>3</v>
      </c>
      <c r="K5" s="44">
        <v>3</v>
      </c>
      <c r="L5" s="44">
        <v>3</v>
      </c>
      <c r="M5" s="18">
        <v>3</v>
      </c>
      <c r="N5" s="44">
        <v>3</v>
      </c>
      <c r="O5" s="44">
        <v>4</v>
      </c>
      <c r="P5" s="18">
        <v>3</v>
      </c>
      <c r="Q5" s="18">
        <v>2</v>
      </c>
      <c r="R5" s="18">
        <v>1</v>
      </c>
      <c r="S5" s="56">
        <v>5</v>
      </c>
      <c r="T5" s="44">
        <v>4</v>
      </c>
    </row>
    <row r="6" spans="1:20" ht="97" thickBot="1" x14ac:dyDescent="0.25">
      <c r="A6" s="39" t="s">
        <v>35</v>
      </c>
      <c r="B6" s="45">
        <v>0</v>
      </c>
      <c r="C6" s="21" t="s">
        <v>384</v>
      </c>
      <c r="D6" s="21" t="s">
        <v>385</v>
      </c>
      <c r="E6" s="21" t="s">
        <v>386</v>
      </c>
      <c r="F6" s="46">
        <v>0</v>
      </c>
      <c r="G6" s="21" t="s">
        <v>387</v>
      </c>
      <c r="H6" s="46" t="s">
        <v>388</v>
      </c>
      <c r="I6" s="18" t="s">
        <v>125</v>
      </c>
      <c r="J6" s="18" t="s">
        <v>382</v>
      </c>
      <c r="K6" s="18" t="s">
        <v>389</v>
      </c>
      <c r="L6" s="18" t="s">
        <v>390</v>
      </c>
      <c r="M6" s="18" t="s">
        <v>126</v>
      </c>
      <c r="N6" s="18" t="s">
        <v>146</v>
      </c>
      <c r="O6" s="18" t="s">
        <v>391</v>
      </c>
      <c r="P6" s="18" t="s">
        <v>392</v>
      </c>
      <c r="Q6" s="18" t="s">
        <v>127</v>
      </c>
      <c r="R6" s="18" t="s">
        <v>128</v>
      </c>
      <c r="S6" s="18" t="s">
        <v>393</v>
      </c>
      <c r="T6" s="44" t="s">
        <v>147</v>
      </c>
    </row>
    <row r="7" spans="1:20" ht="16" x14ac:dyDescent="0.2">
      <c r="A7" s="35" t="s">
        <v>151</v>
      </c>
      <c r="B7" s="18" t="s">
        <v>123</v>
      </c>
      <c r="C7" s="18" t="s">
        <v>124</v>
      </c>
      <c r="D7" s="18" t="s">
        <v>123</v>
      </c>
      <c r="E7" s="18" t="s">
        <v>123</v>
      </c>
      <c r="F7" s="18" t="s">
        <v>124</v>
      </c>
      <c r="G7" s="18" t="s">
        <v>124</v>
      </c>
      <c r="H7" s="18" t="s">
        <v>124</v>
      </c>
      <c r="I7" s="18" t="s">
        <v>124</v>
      </c>
      <c r="J7" s="18" t="s">
        <v>124</v>
      </c>
      <c r="K7" s="18" t="s">
        <v>124</v>
      </c>
      <c r="L7" s="18" t="s">
        <v>124</v>
      </c>
      <c r="M7" s="18" t="s">
        <v>123</v>
      </c>
      <c r="N7" s="18" t="s">
        <v>124</v>
      </c>
      <c r="O7" s="18" t="s">
        <v>123</v>
      </c>
      <c r="P7" s="18" t="s">
        <v>123</v>
      </c>
      <c r="Q7" s="18" t="s">
        <v>123</v>
      </c>
      <c r="R7" s="18" t="s">
        <v>123</v>
      </c>
      <c r="S7" s="18" t="s">
        <v>124</v>
      </c>
      <c r="T7" s="44" t="s">
        <v>124</v>
      </c>
    </row>
    <row r="8" spans="1:20" ht="64" x14ac:dyDescent="0.2">
      <c r="A8" s="35" t="s">
        <v>37</v>
      </c>
      <c r="B8" s="18" t="s">
        <v>112</v>
      </c>
      <c r="C8" s="18" t="s">
        <v>129</v>
      </c>
      <c r="D8" s="18" t="s">
        <v>112</v>
      </c>
      <c r="E8" s="18" t="s">
        <v>112</v>
      </c>
      <c r="F8" s="18" t="s">
        <v>129</v>
      </c>
      <c r="G8" s="18" t="s">
        <v>129</v>
      </c>
      <c r="H8" s="18" t="s">
        <v>130</v>
      </c>
      <c r="I8" s="18" t="s">
        <v>156</v>
      </c>
      <c r="J8" s="18" t="s">
        <v>22</v>
      </c>
      <c r="K8" s="18" t="s">
        <v>129</v>
      </c>
      <c r="L8" s="18" t="s">
        <v>22</v>
      </c>
      <c r="M8" s="18" t="s">
        <v>112</v>
      </c>
      <c r="N8" s="18" t="s">
        <v>131</v>
      </c>
      <c r="O8" s="18" t="s">
        <v>112</v>
      </c>
      <c r="P8" s="18" t="s">
        <v>112</v>
      </c>
      <c r="Q8" s="18" t="s">
        <v>112</v>
      </c>
      <c r="R8" s="18" t="s">
        <v>112</v>
      </c>
      <c r="S8" s="18" t="s">
        <v>395</v>
      </c>
      <c r="T8" s="18" t="s">
        <v>132</v>
      </c>
    </row>
    <row r="9" spans="1:20" ht="192" x14ac:dyDescent="0.2">
      <c r="A9" s="35" t="s">
        <v>38</v>
      </c>
      <c r="B9" s="18" t="s">
        <v>112</v>
      </c>
      <c r="C9" s="18">
        <v>0.08</v>
      </c>
      <c r="D9" s="18" t="s">
        <v>112</v>
      </c>
      <c r="E9" s="18" t="s">
        <v>112</v>
      </c>
      <c r="F9" s="18" t="s">
        <v>149</v>
      </c>
      <c r="G9" s="18">
        <v>0.08</v>
      </c>
      <c r="H9" s="18">
        <v>0.1</v>
      </c>
      <c r="I9" s="18">
        <v>0.15</v>
      </c>
      <c r="J9" s="18">
        <v>0.13</v>
      </c>
      <c r="K9" s="18">
        <v>0.14000000000000001</v>
      </c>
      <c r="L9" s="18">
        <v>0.05</v>
      </c>
      <c r="M9" s="18" t="s">
        <v>112</v>
      </c>
      <c r="N9" s="18">
        <v>0.12</v>
      </c>
      <c r="O9" s="18" t="s">
        <v>112</v>
      </c>
      <c r="P9" s="18" t="s">
        <v>112</v>
      </c>
      <c r="Q9" s="18" t="s">
        <v>112</v>
      </c>
      <c r="R9" s="18" t="s">
        <v>383</v>
      </c>
      <c r="S9" s="18">
        <v>0.09</v>
      </c>
      <c r="T9" s="18" t="s">
        <v>150</v>
      </c>
    </row>
    <row r="10" spans="1:20" ht="16" x14ac:dyDescent="0.2">
      <c r="A10" s="35" t="s">
        <v>39</v>
      </c>
      <c r="B10" s="48" t="s">
        <v>124</v>
      </c>
      <c r="C10" s="48" t="s">
        <v>124</v>
      </c>
      <c r="D10" s="48" t="s">
        <v>123</v>
      </c>
      <c r="E10" s="48" t="s">
        <v>124</v>
      </c>
      <c r="F10" s="48" t="s">
        <v>123</v>
      </c>
      <c r="G10" s="48" t="s">
        <v>124</v>
      </c>
      <c r="H10" s="48" t="s">
        <v>123</v>
      </c>
      <c r="I10" s="48" t="s">
        <v>123</v>
      </c>
      <c r="J10" s="48" t="s">
        <v>123</v>
      </c>
      <c r="K10" s="48" t="s">
        <v>123</v>
      </c>
      <c r="L10" s="48" t="s">
        <v>124</v>
      </c>
      <c r="M10" s="48" t="s">
        <v>123</v>
      </c>
      <c r="N10" s="48" t="s">
        <v>124</v>
      </c>
      <c r="O10" s="48" t="s">
        <v>123</v>
      </c>
      <c r="P10" s="48" t="s">
        <v>123</v>
      </c>
      <c r="Q10" s="48" t="s">
        <v>123</v>
      </c>
      <c r="R10" s="48" t="s">
        <v>123</v>
      </c>
      <c r="S10" s="48" t="s">
        <v>123</v>
      </c>
      <c r="T10" s="44" t="s">
        <v>123</v>
      </c>
    </row>
    <row r="11" spans="1:20" x14ac:dyDescent="0.2">
      <c r="A11" s="35" t="s">
        <v>133</v>
      </c>
      <c r="B11" s="49">
        <v>2</v>
      </c>
      <c r="C11" s="49">
        <v>2</v>
      </c>
      <c r="D11" s="49" t="s">
        <v>112</v>
      </c>
      <c r="E11" s="49">
        <v>1</v>
      </c>
      <c r="F11" s="49" t="s">
        <v>112</v>
      </c>
      <c r="G11" s="49">
        <v>1</v>
      </c>
      <c r="H11" s="49" t="s">
        <v>112</v>
      </c>
      <c r="I11" s="49" t="s">
        <v>112</v>
      </c>
      <c r="J11" s="49" t="s">
        <v>112</v>
      </c>
      <c r="K11" s="49" t="s">
        <v>112</v>
      </c>
      <c r="L11" s="57">
        <v>3</v>
      </c>
      <c r="M11" s="49" t="s">
        <v>112</v>
      </c>
      <c r="N11" s="49">
        <v>7</v>
      </c>
      <c r="O11" s="49" t="s">
        <v>112</v>
      </c>
      <c r="P11" s="49" t="s">
        <v>112</v>
      </c>
      <c r="Q11" s="49" t="s">
        <v>112</v>
      </c>
      <c r="R11" s="49" t="s">
        <v>112</v>
      </c>
      <c r="S11" s="49" t="s">
        <v>112</v>
      </c>
      <c r="T11" s="49" t="s">
        <v>112</v>
      </c>
    </row>
    <row r="12" spans="1:20" ht="112" x14ac:dyDescent="0.2">
      <c r="A12" s="35" t="s">
        <v>65</v>
      </c>
      <c r="B12" s="18" t="s">
        <v>153</v>
      </c>
      <c r="C12" s="18" t="s">
        <v>152</v>
      </c>
      <c r="D12" s="44" t="s">
        <v>112</v>
      </c>
      <c r="E12" s="44" t="s">
        <v>154</v>
      </c>
      <c r="F12" s="44" t="s">
        <v>112</v>
      </c>
      <c r="G12" s="44" t="s">
        <v>155</v>
      </c>
      <c r="H12" s="44" t="s">
        <v>112</v>
      </c>
      <c r="I12" s="44" t="s">
        <v>112</v>
      </c>
      <c r="J12" s="44" t="s">
        <v>112</v>
      </c>
      <c r="K12" s="44" t="s">
        <v>112</v>
      </c>
      <c r="L12" s="58" t="s">
        <v>396</v>
      </c>
      <c r="M12" s="44" t="s">
        <v>112</v>
      </c>
      <c r="N12" s="18" t="s">
        <v>296</v>
      </c>
      <c r="O12" s="44" t="s">
        <v>112</v>
      </c>
      <c r="P12" s="44" t="s">
        <v>112</v>
      </c>
      <c r="Q12" s="44" t="s">
        <v>112</v>
      </c>
      <c r="R12" s="44" t="s">
        <v>112</v>
      </c>
      <c r="S12" s="44" t="s">
        <v>112</v>
      </c>
      <c r="T12" s="44" t="s">
        <v>112</v>
      </c>
    </row>
    <row r="13" spans="1:20" ht="16" x14ac:dyDescent="0.2">
      <c r="A13" s="35" t="s">
        <v>40</v>
      </c>
      <c r="B13" s="18" t="s">
        <v>124</v>
      </c>
      <c r="C13" s="18" t="s">
        <v>123</v>
      </c>
      <c r="D13" s="44" t="s">
        <v>123</v>
      </c>
      <c r="E13" s="44" t="s">
        <v>124</v>
      </c>
      <c r="F13" s="44" t="s">
        <v>123</v>
      </c>
      <c r="G13" s="44" t="s">
        <v>123</v>
      </c>
      <c r="H13" s="44" t="s">
        <v>123</v>
      </c>
      <c r="I13" s="44" t="s">
        <v>123</v>
      </c>
      <c r="J13" s="44" t="s">
        <v>123</v>
      </c>
      <c r="K13" s="44" t="s">
        <v>123</v>
      </c>
      <c r="L13" s="44" t="s">
        <v>123</v>
      </c>
      <c r="M13" s="44" t="s">
        <v>123</v>
      </c>
      <c r="N13" s="44" t="s">
        <v>123</v>
      </c>
      <c r="O13" s="44" t="s">
        <v>123</v>
      </c>
      <c r="P13" s="44" t="s">
        <v>123</v>
      </c>
      <c r="Q13" s="44" t="s">
        <v>123</v>
      </c>
      <c r="R13" s="44" t="s">
        <v>123</v>
      </c>
      <c r="S13" s="44" t="s">
        <v>123</v>
      </c>
      <c r="T13" s="44" t="s">
        <v>123</v>
      </c>
    </row>
    <row r="14" spans="1:20" ht="96" x14ac:dyDescent="0.2">
      <c r="A14" s="35" t="s">
        <v>66</v>
      </c>
      <c r="B14" s="18" t="s">
        <v>157</v>
      </c>
      <c r="C14" s="44" t="s">
        <v>112</v>
      </c>
      <c r="D14" s="44" t="s">
        <v>112</v>
      </c>
      <c r="E14" s="18" t="s">
        <v>158</v>
      </c>
      <c r="F14" s="44" t="s">
        <v>112</v>
      </c>
      <c r="G14" s="44" t="s">
        <v>112</v>
      </c>
      <c r="H14" s="44" t="s">
        <v>112</v>
      </c>
      <c r="I14" s="44" t="s">
        <v>112</v>
      </c>
      <c r="J14" s="44" t="s">
        <v>112</v>
      </c>
      <c r="K14" s="44" t="s">
        <v>112</v>
      </c>
      <c r="L14" s="44" t="s">
        <v>112</v>
      </c>
      <c r="M14" s="44" t="s">
        <v>112</v>
      </c>
      <c r="N14" s="44" t="s">
        <v>112</v>
      </c>
      <c r="O14" s="44" t="s">
        <v>112</v>
      </c>
      <c r="P14" s="44" t="s">
        <v>112</v>
      </c>
      <c r="Q14" s="44" t="s">
        <v>112</v>
      </c>
      <c r="R14" s="44" t="s">
        <v>112</v>
      </c>
      <c r="S14" s="44" t="s">
        <v>112</v>
      </c>
      <c r="T14" s="44" t="s">
        <v>112</v>
      </c>
    </row>
    <row r="15" spans="1:20" ht="16" x14ac:dyDescent="0.2">
      <c r="A15" s="35" t="s">
        <v>41</v>
      </c>
      <c r="B15" s="18" t="s">
        <v>123</v>
      </c>
      <c r="C15" s="18" t="s">
        <v>123</v>
      </c>
      <c r="D15" s="18" t="s">
        <v>123</v>
      </c>
      <c r="E15" s="18" t="s">
        <v>123</v>
      </c>
      <c r="F15" s="18" t="s">
        <v>124</v>
      </c>
      <c r="G15" s="18" t="s">
        <v>124</v>
      </c>
      <c r="H15" s="18" t="s">
        <v>124</v>
      </c>
      <c r="I15" s="18" t="s">
        <v>124</v>
      </c>
      <c r="J15" s="18" t="s">
        <v>123</v>
      </c>
      <c r="K15" s="18" t="s">
        <v>123</v>
      </c>
      <c r="L15" s="18" t="s">
        <v>123</v>
      </c>
      <c r="M15" s="18" t="s">
        <v>123</v>
      </c>
      <c r="N15" s="18" t="s">
        <v>123</v>
      </c>
      <c r="O15" s="18" t="s">
        <v>123</v>
      </c>
      <c r="P15" s="18" t="s">
        <v>123</v>
      </c>
      <c r="Q15" s="18" t="s">
        <v>124</v>
      </c>
      <c r="R15" s="18" t="s">
        <v>123</v>
      </c>
      <c r="S15" s="18" t="s">
        <v>123</v>
      </c>
      <c r="T15" s="18" t="s">
        <v>123</v>
      </c>
    </row>
    <row r="16" spans="1:20" ht="16" x14ac:dyDescent="0.2">
      <c r="A16" s="35" t="s">
        <v>68</v>
      </c>
      <c r="B16" s="18" t="s">
        <v>112</v>
      </c>
      <c r="C16" s="18" t="s">
        <v>112</v>
      </c>
      <c r="D16" s="18" t="s">
        <v>112</v>
      </c>
      <c r="E16" s="18" t="s">
        <v>112</v>
      </c>
      <c r="F16" s="18">
        <v>0.03</v>
      </c>
      <c r="G16" s="18">
        <v>8.0000000000000002E-3</v>
      </c>
      <c r="H16" s="18">
        <v>0.27</v>
      </c>
      <c r="I16" s="18">
        <v>0.12</v>
      </c>
      <c r="J16" s="18" t="s">
        <v>112</v>
      </c>
      <c r="K16" s="18" t="s">
        <v>112</v>
      </c>
      <c r="L16" s="18" t="s">
        <v>112</v>
      </c>
      <c r="M16" s="18" t="s">
        <v>112</v>
      </c>
      <c r="N16" s="18" t="s">
        <v>112</v>
      </c>
      <c r="O16" s="18" t="s">
        <v>112</v>
      </c>
      <c r="P16" s="18" t="s">
        <v>112</v>
      </c>
      <c r="Q16" s="18">
        <v>0.05</v>
      </c>
      <c r="R16" s="18" t="s">
        <v>112</v>
      </c>
      <c r="S16" s="18" t="s">
        <v>112</v>
      </c>
      <c r="T16" s="18" t="s">
        <v>112</v>
      </c>
    </row>
    <row r="17" spans="1:20" ht="16" x14ac:dyDescent="0.2">
      <c r="A17" s="35" t="s">
        <v>42</v>
      </c>
      <c r="B17" s="18" t="s">
        <v>124</v>
      </c>
      <c r="C17" s="18" t="s">
        <v>124</v>
      </c>
      <c r="D17" s="18" t="s">
        <v>124</v>
      </c>
      <c r="E17" s="18" t="s">
        <v>124</v>
      </c>
      <c r="F17" s="18" t="s">
        <v>123</v>
      </c>
      <c r="G17" s="18" t="s">
        <v>123</v>
      </c>
      <c r="H17" s="18" t="s">
        <v>123</v>
      </c>
      <c r="I17" s="18" t="s">
        <v>124</v>
      </c>
      <c r="J17" s="18" t="s">
        <v>124</v>
      </c>
      <c r="K17" s="18" t="s">
        <v>123</v>
      </c>
      <c r="L17" s="18" t="s">
        <v>124</v>
      </c>
      <c r="M17" s="18" t="s">
        <v>123</v>
      </c>
      <c r="N17" s="18" t="s">
        <v>124</v>
      </c>
      <c r="O17" s="18" t="s">
        <v>124</v>
      </c>
      <c r="P17" s="18" t="s">
        <v>123</v>
      </c>
      <c r="Q17" s="18" t="s">
        <v>124</v>
      </c>
      <c r="R17" s="18" t="s">
        <v>123</v>
      </c>
      <c r="S17" s="18" t="s">
        <v>124</v>
      </c>
      <c r="T17" s="18" t="s">
        <v>124</v>
      </c>
    </row>
    <row r="18" spans="1:20" ht="17" thickBot="1" x14ac:dyDescent="0.25">
      <c r="A18" s="35" t="s">
        <v>43</v>
      </c>
      <c r="B18" s="18">
        <v>1</v>
      </c>
      <c r="C18" s="18">
        <v>15</v>
      </c>
      <c r="D18" s="18">
        <v>4</v>
      </c>
      <c r="E18" s="18">
        <v>5</v>
      </c>
      <c r="F18" s="18" t="s">
        <v>112</v>
      </c>
      <c r="G18" s="18" t="s">
        <v>112</v>
      </c>
      <c r="H18" s="18" t="s">
        <v>112</v>
      </c>
      <c r="I18" s="18">
        <v>1</v>
      </c>
      <c r="J18" s="18">
        <v>1</v>
      </c>
      <c r="K18" s="18" t="s">
        <v>112</v>
      </c>
      <c r="L18" s="18">
        <v>6</v>
      </c>
      <c r="M18" s="18" t="s">
        <v>112</v>
      </c>
      <c r="N18" s="18">
        <v>7</v>
      </c>
      <c r="O18" s="18">
        <v>16</v>
      </c>
      <c r="P18" s="18" t="s">
        <v>112</v>
      </c>
      <c r="Q18" s="18">
        <v>5</v>
      </c>
      <c r="R18" s="18" t="s">
        <v>112</v>
      </c>
      <c r="S18" s="18">
        <v>2</v>
      </c>
      <c r="T18" s="18">
        <v>2</v>
      </c>
    </row>
    <row r="19" spans="1:20" ht="257" thickBot="1" x14ac:dyDescent="0.25">
      <c r="A19" s="35" t="s">
        <v>67</v>
      </c>
      <c r="B19" s="16">
        <v>0.12</v>
      </c>
      <c r="C19" s="47" t="s">
        <v>135</v>
      </c>
      <c r="D19" s="17" t="s">
        <v>136</v>
      </c>
      <c r="E19" s="17" t="s">
        <v>137</v>
      </c>
      <c r="F19" s="16" t="s">
        <v>112</v>
      </c>
      <c r="G19" s="16" t="s">
        <v>112</v>
      </c>
      <c r="H19" s="16" t="s">
        <v>112</v>
      </c>
      <c r="I19" s="16">
        <v>0.15</v>
      </c>
      <c r="J19" s="16">
        <v>0.24</v>
      </c>
      <c r="K19" s="16" t="s">
        <v>112</v>
      </c>
      <c r="L19" s="16" t="s">
        <v>141</v>
      </c>
      <c r="M19" s="16" t="s">
        <v>112</v>
      </c>
      <c r="N19" s="16" t="s">
        <v>142</v>
      </c>
      <c r="O19" s="16" t="s">
        <v>143</v>
      </c>
      <c r="P19" s="16" t="s">
        <v>112</v>
      </c>
      <c r="Q19" s="18" t="s">
        <v>138</v>
      </c>
      <c r="R19" s="16" t="s">
        <v>112</v>
      </c>
      <c r="S19" s="18" t="s">
        <v>144</v>
      </c>
      <c r="T19" s="18" t="s">
        <v>134</v>
      </c>
    </row>
    <row r="20" spans="1:20" ht="16" x14ac:dyDescent="0.2">
      <c r="A20" s="35" t="s">
        <v>44</v>
      </c>
      <c r="B20" s="18" t="s">
        <v>123</v>
      </c>
      <c r="C20" s="18" t="s">
        <v>124</v>
      </c>
      <c r="D20" s="18" t="s">
        <v>123</v>
      </c>
      <c r="E20" s="18" t="s">
        <v>124</v>
      </c>
      <c r="F20" s="18" t="s">
        <v>124</v>
      </c>
      <c r="G20" s="18" t="s">
        <v>123</v>
      </c>
      <c r="H20" s="18" t="s">
        <v>124</v>
      </c>
      <c r="I20" s="18" t="s">
        <v>124</v>
      </c>
      <c r="J20" s="18" t="s">
        <v>123</v>
      </c>
      <c r="K20" s="18" t="s">
        <v>123</v>
      </c>
      <c r="L20" s="18" t="s">
        <v>124</v>
      </c>
      <c r="M20" s="18" t="s">
        <v>123</v>
      </c>
      <c r="N20" s="18" t="s">
        <v>124</v>
      </c>
      <c r="O20" s="18" t="s">
        <v>124</v>
      </c>
      <c r="P20" s="18" t="s">
        <v>123</v>
      </c>
      <c r="Q20" s="18" t="s">
        <v>124</v>
      </c>
      <c r="R20" s="18" t="s">
        <v>124</v>
      </c>
      <c r="S20" s="18" t="s">
        <v>124</v>
      </c>
      <c r="T20" s="18"/>
    </row>
    <row r="21" spans="1:20" ht="16" x14ac:dyDescent="0.2">
      <c r="A21" s="35" t="s">
        <v>139</v>
      </c>
      <c r="B21" s="18" t="s">
        <v>112</v>
      </c>
      <c r="C21" s="18">
        <v>4</v>
      </c>
      <c r="D21" s="18" t="s">
        <v>112</v>
      </c>
      <c r="E21" s="18">
        <v>6</v>
      </c>
      <c r="F21" s="18">
        <v>1</v>
      </c>
      <c r="G21" s="18" t="s">
        <v>112</v>
      </c>
      <c r="H21" s="18">
        <v>3</v>
      </c>
      <c r="I21" s="18">
        <v>1</v>
      </c>
      <c r="J21" s="18" t="s">
        <v>112</v>
      </c>
      <c r="K21" s="18" t="s">
        <v>112</v>
      </c>
      <c r="L21" s="18">
        <v>1</v>
      </c>
      <c r="M21" s="18" t="s">
        <v>112</v>
      </c>
      <c r="N21" s="18">
        <v>6</v>
      </c>
      <c r="O21" s="18">
        <v>2</v>
      </c>
      <c r="P21" s="18" t="s">
        <v>112</v>
      </c>
      <c r="Q21" s="18">
        <v>1</v>
      </c>
      <c r="R21" s="18">
        <v>4</v>
      </c>
      <c r="S21" s="44">
        <v>3</v>
      </c>
      <c r="T21" s="18">
        <v>1</v>
      </c>
    </row>
    <row r="22" spans="1:20" ht="112" x14ac:dyDescent="0.2">
      <c r="A22" s="35" t="s">
        <v>69</v>
      </c>
      <c r="B22" s="18" t="s">
        <v>112</v>
      </c>
      <c r="C22" s="18" t="s">
        <v>159</v>
      </c>
      <c r="D22" s="18" t="s">
        <v>112</v>
      </c>
      <c r="E22" s="18" t="s">
        <v>160</v>
      </c>
      <c r="F22" s="18">
        <v>0.1</v>
      </c>
      <c r="G22" s="18" t="s">
        <v>112</v>
      </c>
      <c r="H22" s="18" t="s">
        <v>161</v>
      </c>
      <c r="I22" s="18">
        <v>0.1</v>
      </c>
      <c r="J22" s="18" t="s">
        <v>112</v>
      </c>
      <c r="K22" s="18" t="s">
        <v>112</v>
      </c>
      <c r="L22" s="18">
        <v>0.21</v>
      </c>
      <c r="M22" s="18" t="s">
        <v>112</v>
      </c>
      <c r="N22" s="18" t="s">
        <v>162</v>
      </c>
      <c r="O22" s="18" t="s">
        <v>163</v>
      </c>
      <c r="P22" s="18" t="s">
        <v>112</v>
      </c>
      <c r="Q22" s="18">
        <v>0.3</v>
      </c>
      <c r="R22" s="18" t="s">
        <v>140</v>
      </c>
      <c r="S22" s="18" t="s">
        <v>164</v>
      </c>
      <c r="T22" s="18" t="s">
        <v>165</v>
      </c>
    </row>
    <row r="23" spans="1:20" ht="16" x14ac:dyDescent="0.2">
      <c r="A23" s="35" t="s">
        <v>45</v>
      </c>
      <c r="B23" s="18" t="s">
        <v>123</v>
      </c>
      <c r="C23" s="18" t="s">
        <v>123</v>
      </c>
      <c r="D23" s="18" t="s">
        <v>123</v>
      </c>
      <c r="E23" s="18" t="s">
        <v>123</v>
      </c>
      <c r="F23" s="58" t="s">
        <v>166</v>
      </c>
      <c r="G23" s="18" t="s">
        <v>123</v>
      </c>
      <c r="H23" s="18" t="s">
        <v>123</v>
      </c>
      <c r="I23" s="58" t="s">
        <v>166</v>
      </c>
      <c r="J23" s="18" t="s">
        <v>123</v>
      </c>
      <c r="K23" s="18" t="s">
        <v>123</v>
      </c>
      <c r="L23" s="18" t="s">
        <v>123</v>
      </c>
      <c r="M23" s="18" t="s">
        <v>123</v>
      </c>
      <c r="N23" s="18" t="s">
        <v>123</v>
      </c>
      <c r="O23" s="18" t="s">
        <v>123</v>
      </c>
      <c r="P23" s="18" t="s">
        <v>123</v>
      </c>
      <c r="Q23" s="18" t="s">
        <v>123</v>
      </c>
      <c r="R23" s="18" t="s">
        <v>123</v>
      </c>
      <c r="S23" s="18" t="s">
        <v>123</v>
      </c>
      <c r="T23" s="18" t="s">
        <v>123</v>
      </c>
    </row>
    <row r="24" spans="1:20" ht="16" x14ac:dyDescent="0.2">
      <c r="A24" s="35" t="s">
        <v>70</v>
      </c>
      <c r="B24" s="18" t="s">
        <v>112</v>
      </c>
      <c r="C24" s="18" t="s">
        <v>112</v>
      </c>
      <c r="D24" s="18" t="s">
        <v>112</v>
      </c>
      <c r="E24" s="18" t="s">
        <v>112</v>
      </c>
      <c r="F24" s="58" t="s">
        <v>112</v>
      </c>
      <c r="G24" s="18" t="s">
        <v>112</v>
      </c>
      <c r="H24" s="18" t="s">
        <v>112</v>
      </c>
      <c r="I24" s="58" t="s">
        <v>112</v>
      </c>
      <c r="J24" s="18" t="s">
        <v>112</v>
      </c>
      <c r="K24" s="18" t="s">
        <v>112</v>
      </c>
      <c r="L24" s="18" t="s">
        <v>112</v>
      </c>
      <c r="M24" s="18" t="s">
        <v>112</v>
      </c>
      <c r="N24" s="18" t="s">
        <v>112</v>
      </c>
      <c r="O24" s="18" t="s">
        <v>112</v>
      </c>
      <c r="P24" s="18" t="s">
        <v>112</v>
      </c>
      <c r="Q24" s="18" t="s">
        <v>112</v>
      </c>
      <c r="R24" s="18" t="s">
        <v>112</v>
      </c>
      <c r="S24" s="18" t="s">
        <v>112</v>
      </c>
      <c r="T24" s="18" t="s">
        <v>112</v>
      </c>
    </row>
    <row r="25" spans="1:20" ht="16" x14ac:dyDescent="0.2">
      <c r="A25" s="35" t="s">
        <v>46</v>
      </c>
      <c r="B25" s="18" t="s">
        <v>123</v>
      </c>
      <c r="C25" s="18" t="s">
        <v>123</v>
      </c>
      <c r="D25" s="18" t="s">
        <v>123</v>
      </c>
      <c r="E25" s="18" t="s">
        <v>124</v>
      </c>
      <c r="F25" s="58" t="s">
        <v>123</v>
      </c>
      <c r="G25" s="18" t="s">
        <v>123</v>
      </c>
      <c r="H25" s="18" t="s">
        <v>123</v>
      </c>
      <c r="I25" s="18" t="s">
        <v>123</v>
      </c>
      <c r="J25" s="18" t="s">
        <v>123</v>
      </c>
      <c r="K25" s="18" t="s">
        <v>123</v>
      </c>
      <c r="L25" s="18" t="s">
        <v>123</v>
      </c>
      <c r="M25" s="18" t="s">
        <v>123</v>
      </c>
      <c r="N25" s="18" t="s">
        <v>123</v>
      </c>
      <c r="O25" s="18" t="s">
        <v>123</v>
      </c>
      <c r="P25" s="18" t="s">
        <v>123</v>
      </c>
      <c r="Q25" s="18" t="s">
        <v>123</v>
      </c>
      <c r="R25" s="18" t="s">
        <v>123</v>
      </c>
      <c r="S25" s="18" t="s">
        <v>123</v>
      </c>
      <c r="T25" s="18" t="s">
        <v>123</v>
      </c>
    </row>
    <row r="26" spans="1:20" ht="32" x14ac:dyDescent="0.2">
      <c r="A26" s="35" t="s">
        <v>71</v>
      </c>
      <c r="B26" s="18" t="s">
        <v>112</v>
      </c>
      <c r="C26" s="18" t="s">
        <v>112</v>
      </c>
      <c r="D26" s="18" t="s">
        <v>112</v>
      </c>
      <c r="E26" s="18" t="s">
        <v>167</v>
      </c>
      <c r="F26" s="58" t="s">
        <v>112</v>
      </c>
      <c r="G26" s="18" t="s">
        <v>112</v>
      </c>
      <c r="H26" s="18" t="s">
        <v>112</v>
      </c>
      <c r="I26" s="18" t="s">
        <v>112</v>
      </c>
      <c r="J26" s="18" t="s">
        <v>112</v>
      </c>
      <c r="K26" s="18" t="s">
        <v>112</v>
      </c>
      <c r="L26" s="18" t="s">
        <v>112</v>
      </c>
      <c r="M26" s="18" t="s">
        <v>112</v>
      </c>
      <c r="N26" s="18" t="s">
        <v>112</v>
      </c>
      <c r="O26" s="18" t="s">
        <v>112</v>
      </c>
      <c r="P26" s="18" t="s">
        <v>112</v>
      </c>
      <c r="Q26" s="18" t="s">
        <v>112</v>
      </c>
      <c r="R26" s="18" t="s">
        <v>112</v>
      </c>
      <c r="S26" s="18" t="s">
        <v>112</v>
      </c>
      <c r="T26" s="18" t="s">
        <v>112</v>
      </c>
    </row>
    <row r="27" spans="1:20" ht="16" x14ac:dyDescent="0.2">
      <c r="A27" s="35" t="s">
        <v>47</v>
      </c>
      <c r="B27" s="18" t="s">
        <v>123</v>
      </c>
      <c r="C27" s="18" t="s">
        <v>124</v>
      </c>
      <c r="D27" s="18" t="s">
        <v>123</v>
      </c>
      <c r="E27" s="18" t="s">
        <v>123</v>
      </c>
      <c r="F27" s="58" t="s">
        <v>123</v>
      </c>
      <c r="G27" s="18" t="s">
        <v>123</v>
      </c>
      <c r="H27" s="18" t="s">
        <v>123</v>
      </c>
      <c r="I27" s="18" t="s">
        <v>124</v>
      </c>
      <c r="J27" s="18" t="s">
        <v>123</v>
      </c>
      <c r="K27" s="18" t="s">
        <v>123</v>
      </c>
      <c r="L27" s="18" t="s">
        <v>123</v>
      </c>
      <c r="M27" s="18" t="s">
        <v>123</v>
      </c>
      <c r="N27" s="18" t="s">
        <v>124</v>
      </c>
      <c r="O27" s="18" t="s">
        <v>123</v>
      </c>
      <c r="P27" s="18" t="s">
        <v>123</v>
      </c>
      <c r="Q27" s="18" t="s">
        <v>123</v>
      </c>
      <c r="R27" s="18" t="s">
        <v>123</v>
      </c>
      <c r="S27" s="18" t="s">
        <v>123</v>
      </c>
      <c r="T27" s="18" t="s">
        <v>124</v>
      </c>
    </row>
    <row r="28" spans="1:20" ht="32" x14ac:dyDescent="0.2">
      <c r="A28" s="35" t="s">
        <v>72</v>
      </c>
      <c r="B28" s="18" t="s">
        <v>112</v>
      </c>
      <c r="C28" s="18">
        <v>1</v>
      </c>
      <c r="D28" s="18" t="s">
        <v>112</v>
      </c>
      <c r="E28" s="18" t="s">
        <v>112</v>
      </c>
      <c r="F28" s="58" t="s">
        <v>112</v>
      </c>
      <c r="G28" s="18" t="s">
        <v>112</v>
      </c>
      <c r="H28" s="18" t="s">
        <v>112</v>
      </c>
      <c r="I28" s="18" t="s">
        <v>168</v>
      </c>
      <c r="J28" s="18" t="s">
        <v>112</v>
      </c>
      <c r="K28" s="18" t="s">
        <v>112</v>
      </c>
      <c r="L28" s="18" t="s">
        <v>112</v>
      </c>
      <c r="M28" s="18" t="s">
        <v>112</v>
      </c>
      <c r="N28" s="18" t="s">
        <v>170</v>
      </c>
      <c r="O28" s="18" t="s">
        <v>112</v>
      </c>
      <c r="P28" s="18" t="s">
        <v>112</v>
      </c>
      <c r="Q28" s="18" t="s">
        <v>112</v>
      </c>
      <c r="R28" s="18" t="s">
        <v>112</v>
      </c>
      <c r="S28" s="18" t="s">
        <v>112</v>
      </c>
      <c r="T28" s="18">
        <v>0.87</v>
      </c>
    </row>
    <row r="29" spans="1:20" ht="16" x14ac:dyDescent="0.2">
      <c r="A29" s="35" t="s">
        <v>48</v>
      </c>
      <c r="B29" s="18" t="s">
        <v>123</v>
      </c>
      <c r="C29" s="18" t="s">
        <v>123</v>
      </c>
      <c r="D29" s="18" t="s">
        <v>123</v>
      </c>
      <c r="E29" s="18" t="s">
        <v>123</v>
      </c>
      <c r="F29" s="58" t="s">
        <v>166</v>
      </c>
      <c r="G29" s="18" t="s">
        <v>123</v>
      </c>
      <c r="H29" s="18" t="s">
        <v>123</v>
      </c>
      <c r="I29" s="18" t="s">
        <v>124</v>
      </c>
      <c r="J29" s="18" t="s">
        <v>123</v>
      </c>
      <c r="K29" s="18" t="s">
        <v>123</v>
      </c>
      <c r="L29" s="18" t="s">
        <v>123</v>
      </c>
      <c r="M29" s="18" t="s">
        <v>123</v>
      </c>
      <c r="N29" s="18" t="s">
        <v>123</v>
      </c>
      <c r="O29" s="18" t="s">
        <v>123</v>
      </c>
      <c r="P29" s="18" t="s">
        <v>123</v>
      </c>
      <c r="Q29" s="18" t="s">
        <v>123</v>
      </c>
      <c r="R29" s="18" t="s">
        <v>123</v>
      </c>
      <c r="S29" s="18" t="s">
        <v>123</v>
      </c>
      <c r="T29" s="18" t="s">
        <v>123</v>
      </c>
    </row>
    <row r="30" spans="1:20" ht="16" x14ac:dyDescent="0.2">
      <c r="A30" s="38" t="s">
        <v>73</v>
      </c>
      <c r="B30" s="18" t="s">
        <v>112</v>
      </c>
      <c r="C30" s="18" t="s">
        <v>112</v>
      </c>
      <c r="D30" s="18" t="s">
        <v>112</v>
      </c>
      <c r="E30" s="18" t="s">
        <v>112</v>
      </c>
      <c r="F30" s="58" t="s">
        <v>112</v>
      </c>
      <c r="G30" s="18" t="s">
        <v>112</v>
      </c>
      <c r="H30" s="18" t="s">
        <v>112</v>
      </c>
      <c r="I30" s="18">
        <v>0.05</v>
      </c>
      <c r="J30" s="18" t="s">
        <v>112</v>
      </c>
      <c r="K30" s="18" t="s">
        <v>112</v>
      </c>
      <c r="L30" s="18" t="s">
        <v>112</v>
      </c>
      <c r="M30" s="18" t="s">
        <v>112</v>
      </c>
      <c r="N30" s="18" t="s">
        <v>112</v>
      </c>
      <c r="O30" s="18" t="s">
        <v>112</v>
      </c>
      <c r="P30" s="18" t="s">
        <v>112</v>
      </c>
      <c r="Q30" s="18" t="s">
        <v>112</v>
      </c>
      <c r="R30" s="18" t="s">
        <v>112</v>
      </c>
      <c r="S30" s="18" t="s">
        <v>112</v>
      </c>
      <c r="T30" s="18" t="s">
        <v>112</v>
      </c>
    </row>
    <row r="31" spans="1:20" ht="16" x14ac:dyDescent="0.2">
      <c r="A31" s="38" t="s">
        <v>49</v>
      </c>
      <c r="B31" s="18" t="s">
        <v>123</v>
      </c>
      <c r="C31" s="18" t="s">
        <v>123</v>
      </c>
      <c r="D31" s="18" t="s">
        <v>123</v>
      </c>
      <c r="E31" s="18" t="s">
        <v>123</v>
      </c>
      <c r="F31" s="58" t="s">
        <v>166</v>
      </c>
      <c r="G31" s="18" t="s">
        <v>123</v>
      </c>
      <c r="H31" s="18" t="s">
        <v>123</v>
      </c>
      <c r="I31" s="18" t="s">
        <v>169</v>
      </c>
      <c r="J31" s="18" t="s">
        <v>123</v>
      </c>
      <c r="K31" s="18" t="s">
        <v>123</v>
      </c>
      <c r="L31" s="18" t="s">
        <v>123</v>
      </c>
      <c r="M31" s="18" t="s">
        <v>123</v>
      </c>
      <c r="N31" s="18" t="s">
        <v>123</v>
      </c>
      <c r="O31" s="18" t="s">
        <v>123</v>
      </c>
      <c r="P31" s="18" t="s">
        <v>123</v>
      </c>
      <c r="Q31" s="18" t="s">
        <v>123</v>
      </c>
      <c r="R31" s="18" t="s">
        <v>123</v>
      </c>
      <c r="S31" s="18" t="s">
        <v>123</v>
      </c>
      <c r="T31" s="18" t="s">
        <v>123</v>
      </c>
    </row>
    <row r="32" spans="1:20" ht="17" thickBot="1" x14ac:dyDescent="0.25">
      <c r="A32" s="35" t="s">
        <v>74</v>
      </c>
      <c r="B32" s="18" t="s">
        <v>112</v>
      </c>
      <c r="C32" s="18" t="s">
        <v>112</v>
      </c>
      <c r="D32" s="18" t="s">
        <v>112</v>
      </c>
      <c r="E32" s="18" t="s">
        <v>112</v>
      </c>
      <c r="F32" s="18" t="s">
        <v>112</v>
      </c>
      <c r="G32" s="18" t="s">
        <v>112</v>
      </c>
      <c r="H32" s="18" t="s">
        <v>112</v>
      </c>
      <c r="I32" s="18">
        <v>0.05</v>
      </c>
      <c r="J32" s="18" t="s">
        <v>112</v>
      </c>
      <c r="K32" s="18" t="s">
        <v>112</v>
      </c>
      <c r="L32" s="18" t="s">
        <v>112</v>
      </c>
      <c r="M32" s="18" t="s">
        <v>112</v>
      </c>
      <c r="N32" s="18" t="s">
        <v>112</v>
      </c>
      <c r="O32" s="18" t="s">
        <v>112</v>
      </c>
      <c r="P32" s="18" t="s">
        <v>112</v>
      </c>
      <c r="Q32" s="18" t="s">
        <v>112</v>
      </c>
      <c r="R32" s="18" t="s">
        <v>112</v>
      </c>
      <c r="S32" s="18" t="s">
        <v>112</v>
      </c>
      <c r="T32" s="18" t="s">
        <v>112</v>
      </c>
    </row>
    <row r="33" spans="1:20" ht="17" thickBot="1" x14ac:dyDescent="0.25">
      <c r="A33" s="35" t="s">
        <v>50</v>
      </c>
      <c r="B33" s="16" t="s">
        <v>124</v>
      </c>
      <c r="C33" s="16" t="s">
        <v>123</v>
      </c>
      <c r="D33" s="16" t="s">
        <v>123</v>
      </c>
      <c r="E33" s="16" t="s">
        <v>124</v>
      </c>
      <c r="F33" s="16" t="s">
        <v>124</v>
      </c>
      <c r="G33" s="16" t="s">
        <v>124</v>
      </c>
      <c r="H33" s="16" t="s">
        <v>123</v>
      </c>
      <c r="I33" s="16" t="s">
        <v>124</v>
      </c>
      <c r="J33" s="16" t="s">
        <v>124</v>
      </c>
      <c r="K33" s="16" t="s">
        <v>124</v>
      </c>
      <c r="L33" s="16" t="s">
        <v>124</v>
      </c>
      <c r="M33" s="16" t="s">
        <v>124</v>
      </c>
      <c r="N33" s="16" t="s">
        <v>124</v>
      </c>
      <c r="O33" s="16" t="s">
        <v>123</v>
      </c>
      <c r="P33" s="16" t="s">
        <v>124</v>
      </c>
      <c r="Q33" s="16" t="s">
        <v>123</v>
      </c>
      <c r="R33" s="16" t="s">
        <v>123</v>
      </c>
      <c r="S33" s="16" t="s">
        <v>124</v>
      </c>
      <c r="T33" s="18" t="s">
        <v>123</v>
      </c>
    </row>
    <row r="34" spans="1:20" ht="64" x14ac:dyDescent="0.2">
      <c r="A34" s="35" t="s">
        <v>51</v>
      </c>
      <c r="B34" s="18" t="s">
        <v>183</v>
      </c>
      <c r="C34" s="18" t="s">
        <v>112</v>
      </c>
      <c r="D34" s="18" t="s">
        <v>171</v>
      </c>
      <c r="E34" s="18" t="s">
        <v>172</v>
      </c>
      <c r="F34" s="18" t="s">
        <v>173</v>
      </c>
      <c r="G34" s="18" t="s">
        <v>174</v>
      </c>
      <c r="H34" s="18" t="s">
        <v>112</v>
      </c>
      <c r="I34" s="18" t="s">
        <v>184</v>
      </c>
      <c r="J34" s="18" t="s">
        <v>175</v>
      </c>
      <c r="K34" s="18" t="s">
        <v>176</v>
      </c>
      <c r="L34" s="18" t="s">
        <v>177</v>
      </c>
      <c r="M34" s="18" t="s">
        <v>178</v>
      </c>
      <c r="N34" s="18" t="s">
        <v>179</v>
      </c>
      <c r="O34" s="18" t="s">
        <v>112</v>
      </c>
      <c r="P34" s="18" t="s">
        <v>180</v>
      </c>
      <c r="Q34" s="18" t="s">
        <v>112</v>
      </c>
      <c r="R34" s="18" t="s">
        <v>112</v>
      </c>
      <c r="S34" s="18" t="s">
        <v>181</v>
      </c>
      <c r="T34" s="18" t="s">
        <v>182</v>
      </c>
    </row>
    <row r="35" spans="1:20" ht="112" x14ac:dyDescent="0.2">
      <c r="A35" s="35" t="s">
        <v>195</v>
      </c>
      <c r="B35" s="18" t="s">
        <v>185</v>
      </c>
      <c r="C35" s="18" t="s">
        <v>185</v>
      </c>
      <c r="D35" s="18" t="s">
        <v>186</v>
      </c>
      <c r="E35" s="18" t="s">
        <v>185</v>
      </c>
      <c r="F35" s="18" t="s">
        <v>185</v>
      </c>
      <c r="G35" s="18" t="s">
        <v>187</v>
      </c>
      <c r="H35" s="18" t="s">
        <v>188</v>
      </c>
      <c r="I35" s="18" t="s">
        <v>185</v>
      </c>
      <c r="J35" s="18" t="s">
        <v>189</v>
      </c>
      <c r="K35" s="18" t="s">
        <v>190</v>
      </c>
      <c r="L35" s="18" t="s">
        <v>185</v>
      </c>
      <c r="M35" s="18" t="s">
        <v>196</v>
      </c>
      <c r="N35" s="18" t="s">
        <v>191</v>
      </c>
      <c r="O35" s="18" t="s">
        <v>192</v>
      </c>
      <c r="P35" s="18" t="s">
        <v>193</v>
      </c>
      <c r="Q35" s="18" t="s">
        <v>194</v>
      </c>
      <c r="R35" s="18" t="s">
        <v>189</v>
      </c>
      <c r="S35" s="18" t="s">
        <v>193</v>
      </c>
      <c r="T35" s="18" t="s">
        <v>193</v>
      </c>
    </row>
    <row r="36" spans="1:20" ht="80" x14ac:dyDescent="0.2">
      <c r="A36" s="35" t="s">
        <v>52</v>
      </c>
      <c r="B36" s="18" t="s">
        <v>197</v>
      </c>
      <c r="C36" s="18" t="s">
        <v>198</v>
      </c>
      <c r="D36" s="18" t="s">
        <v>199</v>
      </c>
      <c r="E36" s="18" t="s">
        <v>197</v>
      </c>
      <c r="F36" s="18" t="s">
        <v>200</v>
      </c>
      <c r="G36" s="18" t="s">
        <v>201</v>
      </c>
      <c r="H36" s="18" t="s">
        <v>197</v>
      </c>
      <c r="I36" s="18" t="s">
        <v>197</v>
      </c>
      <c r="J36" s="18" t="s">
        <v>197</v>
      </c>
      <c r="K36" s="18" t="s">
        <v>197</v>
      </c>
      <c r="L36" s="18" t="s">
        <v>197</v>
      </c>
      <c r="M36" s="18" t="s">
        <v>197</v>
      </c>
      <c r="N36" s="18" t="s">
        <v>204</v>
      </c>
      <c r="O36" s="18" t="s">
        <v>197</v>
      </c>
      <c r="P36" s="18" t="s">
        <v>197</v>
      </c>
      <c r="Q36" s="18" t="s">
        <v>202</v>
      </c>
      <c r="R36" s="18" t="s">
        <v>203</v>
      </c>
      <c r="S36" s="18" t="s">
        <v>197</v>
      </c>
      <c r="T36" s="18" t="s">
        <v>197</v>
      </c>
    </row>
    <row r="37" spans="1:20" ht="128" x14ac:dyDescent="0.2">
      <c r="A37" s="35" t="s">
        <v>59</v>
      </c>
      <c r="B37" s="18" t="s">
        <v>205</v>
      </c>
      <c r="C37" s="18" t="s">
        <v>206</v>
      </c>
      <c r="D37" s="18" t="s">
        <v>207</v>
      </c>
      <c r="E37" s="18" t="s">
        <v>208</v>
      </c>
      <c r="F37" s="18" t="s">
        <v>209</v>
      </c>
      <c r="G37" s="18" t="s">
        <v>222</v>
      </c>
      <c r="H37" s="18" t="s">
        <v>210</v>
      </c>
      <c r="I37" s="18" t="s">
        <v>211</v>
      </c>
      <c r="J37" s="18" t="s">
        <v>212</v>
      </c>
      <c r="K37" s="18" t="s">
        <v>213</v>
      </c>
      <c r="L37" s="18" t="s">
        <v>214</v>
      </c>
      <c r="M37" s="18" t="s">
        <v>214</v>
      </c>
      <c r="N37" s="18" t="s">
        <v>215</v>
      </c>
      <c r="O37" s="18" t="s">
        <v>216</v>
      </c>
      <c r="P37" s="18" t="s">
        <v>217</v>
      </c>
      <c r="Q37" s="18" t="s">
        <v>218</v>
      </c>
      <c r="R37" s="18" t="s">
        <v>219</v>
      </c>
      <c r="S37" s="18" t="s">
        <v>220</v>
      </c>
      <c r="T37" s="18" t="s">
        <v>221</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V19"/>
  <sheetViews>
    <sheetView topLeftCell="A7" zoomScaleNormal="100" workbookViewId="0">
      <selection activeCell="T9" sqref="T9"/>
    </sheetView>
  </sheetViews>
  <sheetFormatPr baseColWidth="10" defaultColWidth="8.83203125" defaultRowHeight="15" x14ac:dyDescent="0.2"/>
  <cols>
    <col min="1" max="1" width="79.83203125" bestFit="1" customWidth="1"/>
    <col min="2" max="20" width="20.83203125" customWidth="1"/>
  </cols>
  <sheetData>
    <row r="1" spans="1:22" ht="142" x14ac:dyDescent="0.2">
      <c r="A1" s="8" t="s">
        <v>89</v>
      </c>
      <c r="B1" s="23" t="s">
        <v>79</v>
      </c>
      <c r="C1" s="23" t="s">
        <v>83</v>
      </c>
      <c r="D1" s="23" t="s">
        <v>3</v>
      </c>
      <c r="E1" s="23" t="s">
        <v>84</v>
      </c>
      <c r="F1" s="23" t="s">
        <v>5</v>
      </c>
      <c r="G1" s="23" t="s">
        <v>6</v>
      </c>
      <c r="H1" s="23" t="s">
        <v>85</v>
      </c>
      <c r="I1" s="23" t="s">
        <v>7</v>
      </c>
      <c r="J1" s="23" t="s">
        <v>8</v>
      </c>
      <c r="K1" s="23" t="s">
        <v>9</v>
      </c>
      <c r="L1" s="23" t="s">
        <v>10</v>
      </c>
      <c r="M1" s="23" t="s">
        <v>11</v>
      </c>
      <c r="N1" s="23" t="s">
        <v>12</v>
      </c>
      <c r="O1" s="23" t="s">
        <v>13</v>
      </c>
      <c r="P1" s="23" t="s">
        <v>14</v>
      </c>
      <c r="Q1" s="23" t="s">
        <v>86</v>
      </c>
      <c r="R1" s="23" t="s">
        <v>15</v>
      </c>
      <c r="S1" s="23" t="s">
        <v>87</v>
      </c>
      <c r="T1" s="23" t="s">
        <v>17</v>
      </c>
      <c r="U1" s="24"/>
      <c r="V1" s="24"/>
    </row>
    <row r="2" spans="1:22" ht="50" customHeight="1" x14ac:dyDescent="0.2">
      <c r="A2" s="36" t="s">
        <v>311</v>
      </c>
      <c r="B2" s="12" t="s">
        <v>297</v>
      </c>
      <c r="C2" s="12" t="s">
        <v>298</v>
      </c>
      <c r="D2" s="12" t="s">
        <v>299</v>
      </c>
      <c r="E2" s="12" t="s">
        <v>300</v>
      </c>
      <c r="F2" s="52" t="s">
        <v>397</v>
      </c>
      <c r="G2" s="12" t="s">
        <v>301</v>
      </c>
      <c r="H2" s="12" t="s">
        <v>302</v>
      </c>
      <c r="I2" s="12" t="s">
        <v>303</v>
      </c>
      <c r="J2" s="12" t="s">
        <v>304</v>
      </c>
      <c r="K2" s="12" t="s">
        <v>305</v>
      </c>
      <c r="L2" s="12" t="s">
        <v>306</v>
      </c>
      <c r="M2" s="12" t="s">
        <v>307</v>
      </c>
      <c r="N2" s="26">
        <v>5835541674</v>
      </c>
      <c r="O2" s="12" t="s">
        <v>308</v>
      </c>
      <c r="P2" s="12" t="s">
        <v>309</v>
      </c>
      <c r="Q2" s="14" t="s">
        <v>312</v>
      </c>
      <c r="R2" s="12" t="s">
        <v>310</v>
      </c>
      <c r="S2" s="12" t="s">
        <v>313</v>
      </c>
      <c r="T2" s="76" t="s">
        <v>401</v>
      </c>
    </row>
    <row r="3" spans="1:22" ht="50" customHeight="1" x14ac:dyDescent="0.2">
      <c r="A3" s="36" t="s">
        <v>76</v>
      </c>
      <c r="B3" s="28">
        <v>1103212773</v>
      </c>
      <c r="C3" s="28">
        <v>1158994654</v>
      </c>
      <c r="D3" s="28">
        <v>5088752247</v>
      </c>
      <c r="E3" s="28">
        <v>742112380</v>
      </c>
      <c r="F3" s="59">
        <v>731068072</v>
      </c>
      <c r="G3" s="28">
        <v>449217742</v>
      </c>
      <c r="H3" s="28">
        <v>1976643134</v>
      </c>
      <c r="I3" s="28">
        <v>1823420773</v>
      </c>
      <c r="J3" s="28">
        <v>268413216</v>
      </c>
      <c r="K3" s="28">
        <v>715442374</v>
      </c>
      <c r="L3" s="28">
        <v>880180500</v>
      </c>
      <c r="M3" s="28">
        <v>964800147</v>
      </c>
      <c r="N3" s="28">
        <v>20108200000</v>
      </c>
      <c r="O3" s="28">
        <v>799289875</v>
      </c>
      <c r="P3" s="28">
        <v>176085348</v>
      </c>
      <c r="Q3" s="32">
        <v>285126040</v>
      </c>
      <c r="R3" s="28">
        <v>1912643856</v>
      </c>
      <c r="S3" s="28">
        <v>761270534</v>
      </c>
      <c r="T3" s="77"/>
    </row>
    <row r="4" spans="1:22" ht="50" customHeight="1" x14ac:dyDescent="0.2">
      <c r="A4" s="36" t="s">
        <v>77</v>
      </c>
      <c r="B4" s="26">
        <v>19161</v>
      </c>
      <c r="C4" s="26">
        <v>20847</v>
      </c>
      <c r="D4" s="26">
        <v>14084</v>
      </c>
      <c r="E4" s="26">
        <v>18975</v>
      </c>
      <c r="F4" s="26">
        <v>10056</v>
      </c>
      <c r="G4" s="26">
        <v>8793</v>
      </c>
      <c r="H4" s="26">
        <v>11659</v>
      </c>
      <c r="I4" s="26">
        <v>8526</v>
      </c>
      <c r="J4" s="26">
        <v>10482</v>
      </c>
      <c r="K4" s="26">
        <v>10241</v>
      </c>
      <c r="L4" s="26">
        <v>12013</v>
      </c>
      <c r="M4" s="26">
        <v>14414</v>
      </c>
      <c r="N4" s="26">
        <v>17711</v>
      </c>
      <c r="O4" s="26">
        <v>15324</v>
      </c>
      <c r="P4" s="26">
        <v>15356</v>
      </c>
      <c r="Q4" s="26">
        <v>10800</v>
      </c>
      <c r="R4" s="26">
        <v>15231</v>
      </c>
      <c r="S4" s="26">
        <v>14009</v>
      </c>
      <c r="T4" s="77"/>
    </row>
    <row r="5" spans="1:22" ht="50" customHeight="1" x14ac:dyDescent="0.2">
      <c r="A5" s="36" t="s">
        <v>64</v>
      </c>
      <c r="B5" s="29">
        <v>0.28270000000000001</v>
      </c>
      <c r="C5" s="29">
        <v>0.23599999999999999</v>
      </c>
      <c r="D5" s="29">
        <v>0.30459999999999998</v>
      </c>
      <c r="E5" s="29">
        <v>0.25609999999999999</v>
      </c>
      <c r="F5" s="29">
        <v>0.40279999999999999</v>
      </c>
      <c r="G5" s="29">
        <v>0.42080000000000001</v>
      </c>
      <c r="H5" s="29">
        <v>0.35420000000000001</v>
      </c>
      <c r="I5" s="29">
        <v>0.41310000000000002</v>
      </c>
      <c r="J5" s="29">
        <v>0.35849999999999999</v>
      </c>
      <c r="K5" s="29">
        <v>0.44090000000000001</v>
      </c>
      <c r="L5" s="29">
        <v>0.36840000000000001</v>
      </c>
      <c r="M5" s="29">
        <v>0.2298</v>
      </c>
      <c r="N5" s="29">
        <v>0.2306</v>
      </c>
      <c r="O5" s="29">
        <v>0.30030000000000001</v>
      </c>
      <c r="P5" s="29">
        <v>0.40489999999999998</v>
      </c>
      <c r="Q5" s="29">
        <v>0.69399999999999995</v>
      </c>
      <c r="R5" s="29">
        <v>0.2167</v>
      </c>
      <c r="S5" s="29">
        <v>0.26150000000000001</v>
      </c>
      <c r="T5" s="77"/>
    </row>
    <row r="6" spans="1:22" ht="50" customHeight="1" x14ac:dyDescent="0.2">
      <c r="A6" s="36" t="s">
        <v>398</v>
      </c>
      <c r="B6" s="29" t="s">
        <v>123</v>
      </c>
      <c r="C6" s="29" t="s">
        <v>124</v>
      </c>
      <c r="D6" s="29" t="s">
        <v>123</v>
      </c>
      <c r="E6" s="29" t="s">
        <v>123</v>
      </c>
      <c r="F6" s="29" t="s">
        <v>123</v>
      </c>
      <c r="G6" s="29" t="s">
        <v>123</v>
      </c>
      <c r="H6" s="29" t="s">
        <v>123</v>
      </c>
      <c r="I6" s="29" t="s">
        <v>123</v>
      </c>
      <c r="J6" s="29" t="s">
        <v>123</v>
      </c>
      <c r="K6" s="29" t="s">
        <v>123</v>
      </c>
      <c r="L6" s="29" t="s">
        <v>123</v>
      </c>
      <c r="M6" s="60" t="s">
        <v>400</v>
      </c>
      <c r="N6" s="29" t="s">
        <v>123</v>
      </c>
      <c r="O6" s="29" t="s">
        <v>123</v>
      </c>
      <c r="P6" s="29" t="s">
        <v>123</v>
      </c>
      <c r="Q6" s="29" t="s">
        <v>124</v>
      </c>
      <c r="R6" s="29" t="s">
        <v>123</v>
      </c>
      <c r="S6" s="29" t="s">
        <v>123</v>
      </c>
      <c r="T6" s="77"/>
    </row>
    <row r="7" spans="1:22" ht="50" customHeight="1" x14ac:dyDescent="0.2">
      <c r="A7" s="36" t="s">
        <v>399</v>
      </c>
      <c r="B7" s="29" t="s">
        <v>123</v>
      </c>
      <c r="C7" s="29" t="s">
        <v>123</v>
      </c>
      <c r="D7" s="29" t="s">
        <v>123</v>
      </c>
      <c r="E7" s="29" t="s">
        <v>123</v>
      </c>
      <c r="F7" s="29" t="s">
        <v>123</v>
      </c>
      <c r="G7" s="29" t="s">
        <v>123</v>
      </c>
      <c r="H7" s="29" t="s">
        <v>123</v>
      </c>
      <c r="I7" s="29" t="s">
        <v>123</v>
      </c>
      <c r="J7" s="29" t="s">
        <v>123</v>
      </c>
      <c r="K7" s="29" t="s">
        <v>123</v>
      </c>
      <c r="L7" s="29" t="s">
        <v>123</v>
      </c>
      <c r="M7" s="29" t="s">
        <v>123</v>
      </c>
      <c r="N7" s="29" t="s">
        <v>123</v>
      </c>
      <c r="O7" s="29" t="s">
        <v>124</v>
      </c>
      <c r="P7" s="29" t="s">
        <v>123</v>
      </c>
      <c r="Q7" s="29" t="s">
        <v>123</v>
      </c>
      <c r="R7" s="29" t="s">
        <v>123</v>
      </c>
      <c r="S7" s="29" t="s">
        <v>123</v>
      </c>
      <c r="T7" s="77"/>
    </row>
    <row r="8" spans="1:22" s="63" customFormat="1" ht="50" customHeight="1" x14ac:dyDescent="0.2">
      <c r="A8" s="36" t="s">
        <v>53</v>
      </c>
      <c r="B8" s="61" t="s">
        <v>314</v>
      </c>
      <c r="C8" s="52"/>
      <c r="D8" s="52" t="s">
        <v>402</v>
      </c>
      <c r="E8" s="52"/>
      <c r="F8" s="52" t="s">
        <v>315</v>
      </c>
      <c r="G8" s="52" t="s">
        <v>316</v>
      </c>
      <c r="H8" s="52" t="s">
        <v>317</v>
      </c>
      <c r="I8" s="52"/>
      <c r="J8" s="52"/>
      <c r="K8" s="52" t="s">
        <v>318</v>
      </c>
      <c r="L8" s="62" t="s">
        <v>319</v>
      </c>
      <c r="M8" s="62" t="s">
        <v>320</v>
      </c>
      <c r="N8" s="52" t="s">
        <v>321</v>
      </c>
      <c r="O8" s="52" t="s">
        <v>321</v>
      </c>
      <c r="P8" s="52"/>
      <c r="Q8" s="61" t="s">
        <v>322</v>
      </c>
      <c r="R8" s="61" t="s">
        <v>323</v>
      </c>
      <c r="S8" s="52"/>
      <c r="T8" s="52"/>
      <c r="U8" s="52"/>
    </row>
    <row r="9" spans="1:22" ht="50" customHeight="1" x14ac:dyDescent="0.2">
      <c r="A9" s="36" t="s">
        <v>54</v>
      </c>
      <c r="B9" s="12" t="s">
        <v>324</v>
      </c>
      <c r="C9" s="12" t="s">
        <v>325</v>
      </c>
      <c r="D9" s="12" t="s">
        <v>326</v>
      </c>
      <c r="E9" s="12" t="s">
        <v>327</v>
      </c>
      <c r="F9" s="12" t="s">
        <v>328</v>
      </c>
      <c r="G9" s="12" t="s">
        <v>329</v>
      </c>
      <c r="H9" s="29">
        <v>0.39900000000000002</v>
      </c>
      <c r="I9" s="12" t="s">
        <v>330</v>
      </c>
      <c r="J9" s="12" t="s">
        <v>331</v>
      </c>
      <c r="K9" s="12" t="s">
        <v>339</v>
      </c>
      <c r="L9" s="12" t="s">
        <v>332</v>
      </c>
      <c r="M9" s="12" t="s">
        <v>333</v>
      </c>
      <c r="N9" s="12" t="s">
        <v>334</v>
      </c>
      <c r="O9" s="12" t="s">
        <v>335</v>
      </c>
      <c r="P9" s="12" t="s">
        <v>336</v>
      </c>
      <c r="Q9" s="12" t="s">
        <v>337</v>
      </c>
      <c r="R9" s="12" t="s">
        <v>338</v>
      </c>
      <c r="S9" s="12" t="s">
        <v>340</v>
      </c>
      <c r="T9" s="64" t="s">
        <v>401</v>
      </c>
    </row>
    <row r="10" spans="1:22" s="42" customFormat="1" ht="64" x14ac:dyDescent="0.2">
      <c r="A10" s="36" t="s">
        <v>56</v>
      </c>
      <c r="B10" s="18" t="s">
        <v>342</v>
      </c>
      <c r="C10" s="18" t="s">
        <v>343</v>
      </c>
      <c r="D10" s="18" t="s">
        <v>344</v>
      </c>
      <c r="E10" s="18" t="s">
        <v>345</v>
      </c>
      <c r="F10" s="18" t="s">
        <v>346</v>
      </c>
      <c r="G10" s="18" t="s">
        <v>347</v>
      </c>
      <c r="H10" s="18" t="s">
        <v>347</v>
      </c>
      <c r="I10" s="18" t="s">
        <v>345</v>
      </c>
      <c r="J10" s="18" t="s">
        <v>346</v>
      </c>
      <c r="K10" s="18" t="s">
        <v>345</v>
      </c>
      <c r="L10" s="18" t="s">
        <v>346</v>
      </c>
      <c r="M10" s="18" t="s">
        <v>348</v>
      </c>
      <c r="N10" s="18" t="s">
        <v>346</v>
      </c>
      <c r="O10" s="18" t="s">
        <v>349</v>
      </c>
      <c r="P10" s="18" t="s">
        <v>350</v>
      </c>
      <c r="Q10" s="18" t="s">
        <v>345</v>
      </c>
      <c r="R10" s="18" t="s">
        <v>349</v>
      </c>
      <c r="S10" s="18" t="s">
        <v>345</v>
      </c>
      <c r="T10" s="18" t="s">
        <v>351</v>
      </c>
    </row>
    <row r="11" spans="1:22" ht="50" customHeight="1" x14ac:dyDescent="0.2">
      <c r="A11" s="36" t="s">
        <v>352</v>
      </c>
      <c r="B11" s="12" t="s">
        <v>353</v>
      </c>
      <c r="C11" s="12" t="s">
        <v>354</v>
      </c>
      <c r="D11" s="12" t="s">
        <v>355</v>
      </c>
      <c r="E11" s="12" t="s">
        <v>356</v>
      </c>
      <c r="F11" s="12">
        <v>10</v>
      </c>
      <c r="G11" s="12" t="s">
        <v>357</v>
      </c>
      <c r="H11" s="12" t="s">
        <v>355</v>
      </c>
      <c r="I11" s="12">
        <v>17</v>
      </c>
      <c r="J11" s="12" t="s">
        <v>358</v>
      </c>
      <c r="K11" s="12">
        <v>4</v>
      </c>
      <c r="L11" s="12">
        <v>3</v>
      </c>
      <c r="M11" s="12" t="s">
        <v>359</v>
      </c>
      <c r="N11" s="12" t="s">
        <v>360</v>
      </c>
      <c r="O11" s="12" t="s">
        <v>361</v>
      </c>
      <c r="P11" s="12">
        <v>2</v>
      </c>
      <c r="Q11" s="65" t="s">
        <v>403</v>
      </c>
      <c r="R11" s="12">
        <v>5</v>
      </c>
      <c r="S11" s="12" t="s">
        <v>362</v>
      </c>
      <c r="T11" s="12">
        <v>2</v>
      </c>
    </row>
    <row r="12" spans="1:22" ht="50" customHeight="1" x14ac:dyDescent="0.2">
      <c r="A12" s="36" t="s">
        <v>57</v>
      </c>
      <c r="B12" s="12" t="s">
        <v>363</v>
      </c>
      <c r="C12" s="12" t="s">
        <v>355</v>
      </c>
      <c r="D12" s="12" t="s">
        <v>355</v>
      </c>
      <c r="E12" s="12" t="s">
        <v>355</v>
      </c>
      <c r="F12" s="12" t="s">
        <v>359</v>
      </c>
      <c r="G12" s="12" t="s">
        <v>122</v>
      </c>
      <c r="H12" s="12" t="s">
        <v>364</v>
      </c>
      <c r="I12" s="12" t="s">
        <v>355</v>
      </c>
      <c r="J12" s="12" t="s">
        <v>365</v>
      </c>
      <c r="K12" s="12" t="s">
        <v>355</v>
      </c>
      <c r="L12" s="12" t="s">
        <v>355</v>
      </c>
      <c r="M12" s="12" t="s">
        <v>359</v>
      </c>
      <c r="N12" s="12" t="s">
        <v>355</v>
      </c>
      <c r="O12" s="12" t="s">
        <v>366</v>
      </c>
      <c r="P12" s="12" t="s">
        <v>367</v>
      </c>
      <c r="Q12" s="65" t="s">
        <v>403</v>
      </c>
      <c r="R12" s="12" t="s">
        <v>367</v>
      </c>
      <c r="S12" s="12" t="s">
        <v>368</v>
      </c>
      <c r="T12" s="12" t="s">
        <v>359</v>
      </c>
    </row>
    <row r="13" spans="1:22" s="42" customFormat="1" ht="144" x14ac:dyDescent="0.2">
      <c r="A13" s="36" t="s">
        <v>58</v>
      </c>
      <c r="B13" s="18" t="s">
        <v>369</v>
      </c>
      <c r="C13" s="18" t="s">
        <v>123</v>
      </c>
      <c r="D13" s="18" t="s">
        <v>370</v>
      </c>
      <c r="E13" s="18" t="s">
        <v>371</v>
      </c>
      <c r="F13" s="18" t="s">
        <v>372</v>
      </c>
      <c r="G13" s="18" t="s">
        <v>373</v>
      </c>
      <c r="H13" s="18" t="s">
        <v>374</v>
      </c>
      <c r="I13" s="18" t="s">
        <v>375</v>
      </c>
      <c r="J13" s="18" t="s">
        <v>365</v>
      </c>
      <c r="K13" s="18" t="s">
        <v>376</v>
      </c>
      <c r="L13" s="18" t="s">
        <v>123</v>
      </c>
      <c r="M13" s="18" t="s">
        <v>226</v>
      </c>
      <c r="N13" s="18" t="s">
        <v>377</v>
      </c>
      <c r="O13" s="18" t="s">
        <v>378</v>
      </c>
      <c r="P13" s="18" t="s">
        <v>123</v>
      </c>
      <c r="Q13" s="18" t="s">
        <v>379</v>
      </c>
      <c r="R13" s="18" t="s">
        <v>123</v>
      </c>
      <c r="S13" s="18" t="s">
        <v>380</v>
      </c>
      <c r="T13" s="18" t="s">
        <v>226</v>
      </c>
    </row>
    <row r="14" spans="1:22" ht="20" customHeight="1" x14ac:dyDescent="0.2"/>
    <row r="15" spans="1:22" x14ac:dyDescent="0.2">
      <c r="B15" s="27"/>
    </row>
    <row r="19" spans="2:2" ht="144" x14ac:dyDescent="0.2">
      <c r="B19" s="10" t="s">
        <v>341</v>
      </c>
    </row>
  </sheetData>
  <mergeCells count="1">
    <mergeCell ref="T2:T7"/>
  </mergeCells>
  <hyperlinks>
    <hyperlink ref="A1" r:id="rId1" display="How much of the budget goes through the SBA formula"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U11"/>
  <sheetViews>
    <sheetView topLeftCell="N3" zoomScaleNormal="100" workbookViewId="0">
      <selection activeCell="R6" sqref="R6"/>
    </sheetView>
  </sheetViews>
  <sheetFormatPr baseColWidth="10" defaultColWidth="8.83203125" defaultRowHeight="15" x14ac:dyDescent="0.2"/>
  <cols>
    <col min="1" max="1" width="89.5" customWidth="1"/>
    <col min="2" max="2" width="41.83203125" style="2" bestFit="1" customWidth="1"/>
    <col min="3" max="23" width="30.83203125" customWidth="1"/>
  </cols>
  <sheetData>
    <row r="1" spans="1:21" ht="142" x14ac:dyDescent="0.2">
      <c r="A1" s="7"/>
      <c r="C1" s="22" t="s">
        <v>79</v>
      </c>
      <c r="D1" s="22" t="s">
        <v>83</v>
      </c>
      <c r="E1" s="22" t="s">
        <v>3</v>
      </c>
      <c r="F1" s="22" t="s">
        <v>84</v>
      </c>
      <c r="G1" s="22" t="s">
        <v>5</v>
      </c>
      <c r="H1" s="22" t="s">
        <v>6</v>
      </c>
      <c r="I1" s="22" t="s">
        <v>85</v>
      </c>
      <c r="J1" s="22" t="s">
        <v>7</v>
      </c>
      <c r="K1" s="22" t="s">
        <v>8</v>
      </c>
      <c r="L1" s="22" t="s">
        <v>9</v>
      </c>
      <c r="M1" s="22" t="s">
        <v>10</v>
      </c>
      <c r="N1" s="22" t="s">
        <v>11</v>
      </c>
      <c r="O1" s="22" t="s">
        <v>12</v>
      </c>
      <c r="P1" s="22" t="s">
        <v>13</v>
      </c>
      <c r="Q1" s="22" t="s">
        <v>14</v>
      </c>
      <c r="R1" s="22" t="s">
        <v>86</v>
      </c>
      <c r="S1" s="22" t="s">
        <v>15</v>
      </c>
      <c r="T1" s="22" t="s">
        <v>87</v>
      </c>
      <c r="U1" s="22" t="s">
        <v>17</v>
      </c>
    </row>
    <row r="2" spans="1:21" ht="160" x14ac:dyDescent="0.2">
      <c r="A2" s="37" t="s">
        <v>60</v>
      </c>
      <c r="B2" s="67">
        <v>0.80486111111111114</v>
      </c>
      <c r="C2" s="12" t="s">
        <v>223</v>
      </c>
      <c r="D2" s="12" t="s">
        <v>224</v>
      </c>
      <c r="E2" s="12" t="s">
        <v>124</v>
      </c>
      <c r="F2" s="12" t="s">
        <v>231</v>
      </c>
      <c r="G2" s="12" t="s">
        <v>232</v>
      </c>
      <c r="H2" s="12" t="s">
        <v>233</v>
      </c>
      <c r="I2" s="12" t="s">
        <v>244</v>
      </c>
      <c r="J2" s="12" t="s">
        <v>124</v>
      </c>
      <c r="K2" s="12" t="s">
        <v>245</v>
      </c>
      <c r="L2" s="12" t="s">
        <v>124</v>
      </c>
      <c r="M2" s="12" t="s">
        <v>246</v>
      </c>
      <c r="N2" s="12" t="s">
        <v>233</v>
      </c>
      <c r="O2" s="12" t="s">
        <v>247</v>
      </c>
      <c r="P2" s="12" t="s">
        <v>248</v>
      </c>
      <c r="Q2" s="12" t="s">
        <v>249</v>
      </c>
      <c r="R2" s="12" t="s">
        <v>250</v>
      </c>
      <c r="S2" s="12" t="s">
        <v>285</v>
      </c>
      <c r="T2" s="12" t="s">
        <v>124</v>
      </c>
      <c r="U2" s="12" t="s">
        <v>233</v>
      </c>
    </row>
    <row r="3" spans="1:21" ht="128" x14ac:dyDescent="0.2">
      <c r="A3" s="37" t="s">
        <v>81</v>
      </c>
      <c r="B3" s="67">
        <v>0.80486111111111114</v>
      </c>
      <c r="C3" s="12" t="s">
        <v>223</v>
      </c>
      <c r="D3" s="12" t="s">
        <v>224</v>
      </c>
      <c r="E3" s="12" t="s">
        <v>124</v>
      </c>
      <c r="F3" s="12" t="s">
        <v>231</v>
      </c>
      <c r="G3" s="12" t="s">
        <v>232</v>
      </c>
      <c r="H3" s="12" t="s">
        <v>234</v>
      </c>
      <c r="I3" s="12" t="s">
        <v>124</v>
      </c>
      <c r="J3" s="12" t="s">
        <v>124</v>
      </c>
      <c r="K3" s="12" t="s">
        <v>251</v>
      </c>
      <c r="L3" s="12" t="s">
        <v>252</v>
      </c>
      <c r="M3" s="12" t="s">
        <v>246</v>
      </c>
      <c r="N3" s="12" t="s">
        <v>253</v>
      </c>
      <c r="O3" s="12" t="s">
        <v>254</v>
      </c>
      <c r="P3" s="12" t="s">
        <v>255</v>
      </c>
      <c r="Q3" s="12" t="s">
        <v>249</v>
      </c>
      <c r="R3" s="12" t="s">
        <v>256</v>
      </c>
      <c r="S3" s="12" t="s">
        <v>286</v>
      </c>
      <c r="T3" s="12" t="s">
        <v>124</v>
      </c>
      <c r="U3" s="12" t="s">
        <v>233</v>
      </c>
    </row>
    <row r="4" spans="1:21" ht="49" customHeight="1" x14ac:dyDescent="0.2">
      <c r="A4" s="37" t="s">
        <v>293</v>
      </c>
      <c r="B4" s="67">
        <v>5.486111111111111E-2</v>
      </c>
      <c r="C4" s="12" t="s">
        <v>123</v>
      </c>
      <c r="D4" s="12" t="s">
        <v>123</v>
      </c>
      <c r="E4" s="12" t="s">
        <v>123</v>
      </c>
      <c r="F4" s="12" t="s">
        <v>123</v>
      </c>
      <c r="G4" s="12" t="s">
        <v>123</v>
      </c>
      <c r="H4" s="12" t="s">
        <v>235</v>
      </c>
      <c r="I4" s="12" t="s">
        <v>123</v>
      </c>
      <c r="J4" s="12" t="s">
        <v>123</v>
      </c>
      <c r="K4" s="12" t="s">
        <v>123</v>
      </c>
      <c r="L4" s="12" t="s">
        <v>123</v>
      </c>
      <c r="M4" s="12" t="s">
        <v>123</v>
      </c>
      <c r="N4" s="12" t="s">
        <v>123</v>
      </c>
      <c r="O4" s="12" t="s">
        <v>123</v>
      </c>
      <c r="P4" s="12" t="s">
        <v>123</v>
      </c>
      <c r="Q4" s="12" t="s">
        <v>123</v>
      </c>
      <c r="R4" s="12" t="s">
        <v>257</v>
      </c>
      <c r="S4" s="12" t="s">
        <v>123</v>
      </c>
      <c r="T4" s="12" t="s">
        <v>123</v>
      </c>
      <c r="U4" s="12" t="s">
        <v>123</v>
      </c>
    </row>
    <row r="5" spans="1:21" ht="63.5" customHeight="1" x14ac:dyDescent="0.2">
      <c r="A5" s="37" t="s">
        <v>82</v>
      </c>
      <c r="B5" s="66">
        <v>1.3194444444444444E-2</v>
      </c>
      <c r="C5" s="12" t="s">
        <v>123</v>
      </c>
      <c r="D5" s="12" t="s">
        <v>123</v>
      </c>
      <c r="E5" s="12" t="s">
        <v>123</v>
      </c>
      <c r="F5" s="12" t="s">
        <v>123</v>
      </c>
      <c r="G5" s="12" t="s">
        <v>123</v>
      </c>
      <c r="H5" s="12" t="s">
        <v>123</v>
      </c>
      <c r="I5" s="12" t="s">
        <v>123</v>
      </c>
      <c r="J5" s="12" t="s">
        <v>123</v>
      </c>
      <c r="K5" s="12" t="s">
        <v>123</v>
      </c>
      <c r="L5" s="12" t="s">
        <v>123</v>
      </c>
      <c r="M5" s="12" t="s">
        <v>123</v>
      </c>
      <c r="N5" s="12" t="s">
        <v>123</v>
      </c>
      <c r="O5" s="12" t="s">
        <v>123</v>
      </c>
      <c r="P5" s="12" t="s">
        <v>123</v>
      </c>
      <c r="Q5" s="12" t="s">
        <v>123</v>
      </c>
      <c r="R5" s="12" t="s">
        <v>124</v>
      </c>
      <c r="S5" s="12" t="s">
        <v>123</v>
      </c>
      <c r="T5" s="12" t="s">
        <v>123</v>
      </c>
      <c r="U5" s="12" t="s">
        <v>123</v>
      </c>
    </row>
    <row r="6" spans="1:21" ht="96" x14ac:dyDescent="0.2">
      <c r="A6" s="37" t="s">
        <v>294</v>
      </c>
      <c r="B6" s="66">
        <v>0.67986111111111114</v>
      </c>
      <c r="C6" s="12" t="s">
        <v>225</v>
      </c>
      <c r="D6" s="12" t="s">
        <v>124</v>
      </c>
      <c r="E6" s="12" t="s">
        <v>124</v>
      </c>
      <c r="F6" s="12" t="s">
        <v>124</v>
      </c>
      <c r="G6" s="12" t="s">
        <v>124</v>
      </c>
      <c r="H6" s="12" t="s">
        <v>124</v>
      </c>
      <c r="I6" s="12" t="s">
        <v>258</v>
      </c>
      <c r="J6" s="12" t="s">
        <v>124</v>
      </c>
      <c r="K6" s="12" t="s">
        <v>124</v>
      </c>
      <c r="L6" s="12" t="s">
        <v>123</v>
      </c>
      <c r="M6" s="12" t="s">
        <v>259</v>
      </c>
      <c r="N6" s="12" t="s">
        <v>124</v>
      </c>
      <c r="O6" s="12" t="s">
        <v>260</v>
      </c>
      <c r="P6" s="12" t="s">
        <v>261</v>
      </c>
      <c r="Q6" s="12" t="s">
        <v>124</v>
      </c>
      <c r="R6" s="12" t="s">
        <v>262</v>
      </c>
      <c r="S6" s="12" t="s">
        <v>123</v>
      </c>
      <c r="T6" s="12" t="s">
        <v>124</v>
      </c>
      <c r="U6" s="12" t="s">
        <v>233</v>
      </c>
    </row>
    <row r="7" spans="1:21" ht="32" x14ac:dyDescent="0.2">
      <c r="A7" s="37" t="s">
        <v>61</v>
      </c>
      <c r="B7" s="68">
        <v>0.26319444444444445</v>
      </c>
      <c r="C7" s="12" t="s">
        <v>226</v>
      </c>
      <c r="D7" s="12" t="s">
        <v>123</v>
      </c>
      <c r="E7" s="12" t="s">
        <v>124</v>
      </c>
      <c r="F7" s="12" t="s">
        <v>124</v>
      </c>
      <c r="G7" s="12" t="s">
        <v>123</v>
      </c>
      <c r="H7" s="12" t="s">
        <v>124</v>
      </c>
      <c r="I7" s="12" t="s">
        <v>123</v>
      </c>
      <c r="J7" s="69" t="s">
        <v>123</v>
      </c>
      <c r="K7" s="12" t="s">
        <v>123</v>
      </c>
      <c r="L7" s="12" t="s">
        <v>123</v>
      </c>
      <c r="M7" s="12" t="s">
        <v>263</v>
      </c>
      <c r="N7" s="12" t="s">
        <v>123</v>
      </c>
      <c r="O7" s="12" t="s">
        <v>264</v>
      </c>
      <c r="P7" s="12" t="s">
        <v>123</v>
      </c>
      <c r="Q7" s="12" t="s">
        <v>123</v>
      </c>
      <c r="R7" s="12" t="s">
        <v>262</v>
      </c>
      <c r="S7" s="12" t="s">
        <v>123</v>
      </c>
      <c r="T7" s="12" t="s">
        <v>287</v>
      </c>
      <c r="U7" s="12" t="s">
        <v>233</v>
      </c>
    </row>
    <row r="8" spans="1:21" ht="114.5" customHeight="1" x14ac:dyDescent="0.2">
      <c r="A8" s="37" t="s">
        <v>292</v>
      </c>
      <c r="B8" s="67">
        <v>0.38819444444444445</v>
      </c>
      <c r="C8" s="12" t="s">
        <v>227</v>
      </c>
      <c r="D8" s="12" t="s">
        <v>228</v>
      </c>
      <c r="E8" s="12" t="s">
        <v>124</v>
      </c>
      <c r="F8" s="12" t="s">
        <v>236</v>
      </c>
      <c r="G8" s="12" t="s">
        <v>237</v>
      </c>
      <c r="H8" s="12" t="s">
        <v>238</v>
      </c>
      <c r="I8" s="12" t="s">
        <v>123</v>
      </c>
      <c r="J8" s="69" t="s">
        <v>123</v>
      </c>
      <c r="K8" s="12" t="s">
        <v>265</v>
      </c>
      <c r="L8" s="12" t="s">
        <v>266</v>
      </c>
      <c r="M8" s="12" t="s">
        <v>123</v>
      </c>
      <c r="N8" s="12" t="s">
        <v>267</v>
      </c>
      <c r="O8" s="12" t="s">
        <v>268</v>
      </c>
      <c r="P8" s="12" t="s">
        <v>269</v>
      </c>
      <c r="Q8" s="12" t="s">
        <v>270</v>
      </c>
      <c r="R8" s="12" t="s">
        <v>262</v>
      </c>
      <c r="S8" s="12" t="s">
        <v>123</v>
      </c>
      <c r="T8" s="12" t="s">
        <v>123</v>
      </c>
      <c r="U8" s="12" t="s">
        <v>290</v>
      </c>
    </row>
    <row r="9" spans="1:21" ht="80" x14ac:dyDescent="0.2">
      <c r="A9" s="37" t="s">
        <v>295</v>
      </c>
      <c r="B9" s="2">
        <v>19</v>
      </c>
      <c r="C9" s="12" t="s">
        <v>124</v>
      </c>
      <c r="D9" s="12" t="s">
        <v>124</v>
      </c>
      <c r="E9" s="12" t="s">
        <v>124</v>
      </c>
      <c r="F9" s="12" t="s">
        <v>124</v>
      </c>
      <c r="G9" s="12" t="s">
        <v>239</v>
      </c>
      <c r="H9" s="12" t="s">
        <v>240</v>
      </c>
      <c r="I9" s="12" t="s">
        <v>124</v>
      </c>
      <c r="J9" s="12" t="s">
        <v>124</v>
      </c>
      <c r="K9" s="12" t="s">
        <v>124</v>
      </c>
      <c r="L9" s="12" t="s">
        <v>124</v>
      </c>
      <c r="M9" s="12" t="s">
        <v>124</v>
      </c>
      <c r="N9" s="12" t="s">
        <v>253</v>
      </c>
      <c r="O9" s="12" t="s">
        <v>124</v>
      </c>
      <c r="P9" s="12" t="s">
        <v>124</v>
      </c>
      <c r="Q9" s="12" t="s">
        <v>249</v>
      </c>
      <c r="R9" s="12" t="s">
        <v>262</v>
      </c>
      <c r="S9" s="12" t="s">
        <v>288</v>
      </c>
      <c r="T9" s="12" t="s">
        <v>124</v>
      </c>
      <c r="U9" s="12" t="s">
        <v>124</v>
      </c>
    </row>
    <row r="10" spans="1:21" ht="112" x14ac:dyDescent="0.2">
      <c r="A10" s="37" t="s">
        <v>62</v>
      </c>
      <c r="B10" s="68">
        <v>0.34652777777777777</v>
      </c>
      <c r="C10" s="12" t="s">
        <v>123</v>
      </c>
      <c r="D10" s="12" t="s">
        <v>123</v>
      </c>
      <c r="E10" s="12" t="s">
        <v>123</v>
      </c>
      <c r="F10" s="12" t="s">
        <v>123</v>
      </c>
      <c r="G10" s="12" t="s">
        <v>241</v>
      </c>
      <c r="H10" s="12" t="s">
        <v>242</v>
      </c>
      <c r="I10" s="12" t="s">
        <v>271</v>
      </c>
      <c r="J10" s="12" t="s">
        <v>272</v>
      </c>
      <c r="K10" s="12" t="s">
        <v>273</v>
      </c>
      <c r="L10" s="12" t="s">
        <v>274</v>
      </c>
      <c r="M10" s="12" t="s">
        <v>123</v>
      </c>
      <c r="N10" s="12" t="s">
        <v>123</v>
      </c>
      <c r="O10" s="12" t="s">
        <v>275</v>
      </c>
      <c r="P10" s="12" t="s">
        <v>123</v>
      </c>
      <c r="Q10" s="12" t="s">
        <v>123</v>
      </c>
      <c r="R10" s="12" t="s">
        <v>262</v>
      </c>
      <c r="S10" s="12" t="s">
        <v>123</v>
      </c>
      <c r="T10" s="12" t="s">
        <v>123</v>
      </c>
      <c r="U10" s="12" t="s">
        <v>123</v>
      </c>
    </row>
    <row r="11" spans="1:21" ht="120" x14ac:dyDescent="0.2">
      <c r="A11" s="37" t="s">
        <v>63</v>
      </c>
      <c r="B11" s="67">
        <v>0.59652777777777777</v>
      </c>
      <c r="C11" s="12" t="s">
        <v>229</v>
      </c>
      <c r="D11" s="12" t="s">
        <v>123</v>
      </c>
      <c r="E11" s="12" t="s">
        <v>230</v>
      </c>
      <c r="F11" s="12" t="s">
        <v>124</v>
      </c>
      <c r="G11" s="12" t="s">
        <v>124</v>
      </c>
      <c r="H11" s="12" t="s">
        <v>243</v>
      </c>
      <c r="I11" s="12" t="s">
        <v>276</v>
      </c>
      <c r="J11" s="12" t="s">
        <v>123</v>
      </c>
      <c r="K11" s="12" t="s">
        <v>277</v>
      </c>
      <c r="L11" s="12" t="s">
        <v>278</v>
      </c>
      <c r="M11" s="12" t="s">
        <v>279</v>
      </c>
      <c r="N11" s="12" t="s">
        <v>280</v>
      </c>
      <c r="O11" s="12" t="s">
        <v>281</v>
      </c>
      <c r="P11" s="12" t="s">
        <v>282</v>
      </c>
      <c r="Q11" s="12" t="s">
        <v>283</v>
      </c>
      <c r="R11" s="12" t="s">
        <v>284</v>
      </c>
      <c r="S11" s="13" t="s">
        <v>289</v>
      </c>
      <c r="T11" s="12" t="s">
        <v>124</v>
      </c>
      <c r="U11" s="12" t="s">
        <v>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L22"/>
  <sheetViews>
    <sheetView workbookViewId="0">
      <pane ySplit="1" topLeftCell="A2" activePane="bottomLeft" state="frozen"/>
      <selection pane="bottomLeft" activeCell="B1" sqref="B1:B1048576"/>
    </sheetView>
  </sheetViews>
  <sheetFormatPr baseColWidth="10" defaultColWidth="8.83203125" defaultRowHeight="15" x14ac:dyDescent="0.2"/>
  <cols>
    <col min="1" max="1" width="34.1640625" bestFit="1" customWidth="1"/>
    <col min="2" max="12" width="5.83203125" style="2" customWidth="1"/>
  </cols>
  <sheetData>
    <row r="1" spans="1:12" ht="142" x14ac:dyDescent="0.2">
      <c r="B1" s="1" t="s">
        <v>19</v>
      </c>
      <c r="C1" s="1" t="s">
        <v>20</v>
      </c>
      <c r="D1" s="1" t="s">
        <v>21</v>
      </c>
      <c r="E1" s="1" t="s">
        <v>22</v>
      </c>
      <c r="F1" s="1" t="s">
        <v>23</v>
      </c>
      <c r="G1" s="1" t="s">
        <v>24</v>
      </c>
      <c r="H1" s="1" t="s">
        <v>25</v>
      </c>
      <c r="I1" s="1" t="s">
        <v>28</v>
      </c>
      <c r="J1" s="1" t="s">
        <v>29</v>
      </c>
      <c r="K1" s="1" t="s">
        <v>26</v>
      </c>
      <c r="L1" s="1" t="s">
        <v>27</v>
      </c>
    </row>
    <row r="2" spans="1:12" x14ac:dyDescent="0.2">
      <c r="A2" t="s">
        <v>1</v>
      </c>
      <c r="D2" s="3" t="s">
        <v>30</v>
      </c>
      <c r="F2" s="3" t="s">
        <v>30</v>
      </c>
      <c r="J2" s="3" t="s">
        <v>30</v>
      </c>
    </row>
    <row r="3" spans="1:12" x14ac:dyDescent="0.2">
      <c r="A3" t="s">
        <v>2</v>
      </c>
      <c r="B3" s="3" t="s">
        <v>30</v>
      </c>
      <c r="C3" s="3" t="s">
        <v>30</v>
      </c>
      <c r="D3" s="3" t="s">
        <v>30</v>
      </c>
      <c r="E3" s="3" t="s">
        <v>30</v>
      </c>
      <c r="F3" s="3" t="s">
        <v>30</v>
      </c>
      <c r="H3" s="3" t="s">
        <v>30</v>
      </c>
      <c r="I3" s="3" t="s">
        <v>30</v>
      </c>
    </row>
    <row r="4" spans="1:12" x14ac:dyDescent="0.2">
      <c r="A4" t="s">
        <v>3</v>
      </c>
      <c r="B4" s="3" t="s">
        <v>30</v>
      </c>
      <c r="C4" s="3"/>
      <c r="D4" s="3" t="s">
        <v>30</v>
      </c>
    </row>
    <row r="5" spans="1:12" x14ac:dyDescent="0.2">
      <c r="A5" t="s">
        <v>4</v>
      </c>
      <c r="B5" s="3" t="s">
        <v>30</v>
      </c>
      <c r="C5" s="3" t="s">
        <v>30</v>
      </c>
      <c r="D5" s="3" t="s">
        <v>30</v>
      </c>
      <c r="F5" s="3" t="s">
        <v>30</v>
      </c>
      <c r="I5" s="3" t="s">
        <v>30</v>
      </c>
      <c r="J5" s="3" t="s">
        <v>30</v>
      </c>
    </row>
    <row r="6" spans="1:12" x14ac:dyDescent="0.2">
      <c r="A6" t="s">
        <v>5</v>
      </c>
      <c r="B6" s="3"/>
      <c r="C6" s="3" t="s">
        <v>30</v>
      </c>
      <c r="D6" s="3"/>
      <c r="E6" s="3" t="s">
        <v>30</v>
      </c>
      <c r="G6" s="3" t="s">
        <v>30</v>
      </c>
    </row>
    <row r="7" spans="1:12" x14ac:dyDescent="0.2">
      <c r="A7" t="s">
        <v>6</v>
      </c>
      <c r="B7" s="3" t="s">
        <v>30</v>
      </c>
      <c r="C7" s="3"/>
      <c r="D7" s="3"/>
      <c r="E7" s="3" t="s">
        <v>30</v>
      </c>
      <c r="F7" s="3" t="s">
        <v>30</v>
      </c>
      <c r="G7" s="3" t="s">
        <v>30</v>
      </c>
    </row>
    <row r="8" spans="1:12" x14ac:dyDescent="0.2">
      <c r="A8" t="s">
        <v>0</v>
      </c>
      <c r="B8" s="3" t="s">
        <v>30</v>
      </c>
      <c r="C8" s="3" t="s">
        <v>30</v>
      </c>
      <c r="D8" s="3"/>
      <c r="E8" s="3" t="s">
        <v>30</v>
      </c>
      <c r="G8" s="3" t="s">
        <v>30</v>
      </c>
    </row>
    <row r="9" spans="1:12" x14ac:dyDescent="0.2">
      <c r="A9" t="s">
        <v>7</v>
      </c>
      <c r="B9" s="3" t="s">
        <v>30</v>
      </c>
      <c r="C9" s="3" t="s">
        <v>30</v>
      </c>
      <c r="D9" s="3" t="s">
        <v>30</v>
      </c>
      <c r="E9" s="3" t="s">
        <v>30</v>
      </c>
      <c r="G9" s="3" t="s">
        <v>30</v>
      </c>
      <c r="H9" s="3" t="s">
        <v>30</v>
      </c>
      <c r="K9" s="3" t="s">
        <v>30</v>
      </c>
      <c r="L9" s="3" t="s">
        <v>30</v>
      </c>
    </row>
    <row r="10" spans="1:12" x14ac:dyDescent="0.2">
      <c r="A10" t="s">
        <v>8</v>
      </c>
      <c r="B10" s="3" t="s">
        <v>30</v>
      </c>
      <c r="C10" s="3"/>
      <c r="D10" s="3" t="s">
        <v>30</v>
      </c>
      <c r="E10" s="3" t="s">
        <v>30</v>
      </c>
    </row>
    <row r="11" spans="1:12" x14ac:dyDescent="0.2">
      <c r="A11" t="s">
        <v>9</v>
      </c>
      <c r="B11" s="3" t="s">
        <v>30</v>
      </c>
      <c r="C11" s="3"/>
      <c r="D11" s="3"/>
      <c r="E11" s="3" t="s">
        <v>30</v>
      </c>
    </row>
    <row r="12" spans="1:12" x14ac:dyDescent="0.2">
      <c r="A12" t="s">
        <v>10</v>
      </c>
      <c r="B12" s="3" t="s">
        <v>30</v>
      </c>
      <c r="C12" s="3" t="s">
        <v>30</v>
      </c>
      <c r="D12" s="3" t="s">
        <v>30</v>
      </c>
      <c r="E12" s="3" t="s">
        <v>30</v>
      </c>
      <c r="F12" s="3" t="s">
        <v>30</v>
      </c>
    </row>
    <row r="13" spans="1:12" x14ac:dyDescent="0.2">
      <c r="A13" t="s">
        <v>11</v>
      </c>
      <c r="B13" s="3" t="s">
        <v>30</v>
      </c>
      <c r="C13" s="3"/>
      <c r="D13" s="3"/>
    </row>
    <row r="14" spans="1:12" x14ac:dyDescent="0.2">
      <c r="A14" t="s">
        <v>12</v>
      </c>
      <c r="B14" s="3" t="s">
        <v>30</v>
      </c>
      <c r="C14" s="3" t="s">
        <v>30</v>
      </c>
      <c r="D14" s="3" t="s">
        <v>30</v>
      </c>
      <c r="E14" s="3" t="s">
        <v>30</v>
      </c>
      <c r="F14" s="3" t="s">
        <v>30</v>
      </c>
      <c r="H14" s="3" t="s">
        <v>30</v>
      </c>
      <c r="I14" s="3" t="s">
        <v>30</v>
      </c>
    </row>
    <row r="15" spans="1:12" x14ac:dyDescent="0.2">
      <c r="A15" t="s">
        <v>13</v>
      </c>
      <c r="B15" s="3" t="s">
        <v>30</v>
      </c>
      <c r="C15" s="3" t="s">
        <v>30</v>
      </c>
      <c r="D15" s="3" t="s">
        <v>30</v>
      </c>
    </row>
    <row r="16" spans="1:12" x14ac:dyDescent="0.2">
      <c r="A16" t="s">
        <v>14</v>
      </c>
      <c r="B16" s="3" t="s">
        <v>30</v>
      </c>
      <c r="C16" s="3"/>
      <c r="D16" s="3"/>
    </row>
    <row r="17" spans="1:12" x14ac:dyDescent="0.2">
      <c r="A17" t="s">
        <v>18</v>
      </c>
      <c r="B17" s="3" t="s">
        <v>30</v>
      </c>
      <c r="C17" s="3" t="s">
        <v>30</v>
      </c>
      <c r="D17" s="3" t="s">
        <v>30</v>
      </c>
      <c r="G17" s="3" t="s">
        <v>30</v>
      </c>
    </row>
    <row r="18" spans="1:12" x14ac:dyDescent="0.2">
      <c r="A18" t="s">
        <v>15</v>
      </c>
      <c r="B18" s="3" t="s">
        <v>30</v>
      </c>
      <c r="C18" s="3" t="s">
        <v>30</v>
      </c>
      <c r="D18" s="3"/>
    </row>
    <row r="19" spans="1:12" x14ac:dyDescent="0.2">
      <c r="A19" t="s">
        <v>16</v>
      </c>
      <c r="B19" s="3" t="s">
        <v>30</v>
      </c>
      <c r="C19" s="3" t="s">
        <v>30</v>
      </c>
      <c r="D19" s="3" t="s">
        <v>30</v>
      </c>
      <c r="E19" s="3" t="s">
        <v>30</v>
      </c>
    </row>
    <row r="20" spans="1:12" x14ac:dyDescent="0.2">
      <c r="A20" t="s">
        <v>17</v>
      </c>
      <c r="B20" s="3" t="s">
        <v>30</v>
      </c>
      <c r="C20" s="3" t="s">
        <v>30</v>
      </c>
      <c r="D20" s="3" t="s">
        <v>30</v>
      </c>
      <c r="E20" s="3" t="s">
        <v>30</v>
      </c>
      <c r="H20" s="3" t="s">
        <v>30</v>
      </c>
    </row>
    <row r="21" spans="1:12" x14ac:dyDescent="0.2">
      <c r="A21" s="5" t="s">
        <v>31</v>
      </c>
      <c r="B21" s="4">
        <f>COUNTA(B2:B20)</f>
        <v>17</v>
      </c>
      <c r="C21" s="4">
        <f t="shared" ref="C21:L21" si="0">COUNTA(C2:C20)</f>
        <v>12</v>
      </c>
      <c r="D21" s="4">
        <f t="shared" si="0"/>
        <v>12</v>
      </c>
      <c r="E21" s="4">
        <f t="shared" si="0"/>
        <v>11</v>
      </c>
      <c r="F21" s="4">
        <f t="shared" si="0"/>
        <v>6</v>
      </c>
      <c r="G21" s="4">
        <f t="shared" si="0"/>
        <v>5</v>
      </c>
      <c r="H21" s="4">
        <f t="shared" si="0"/>
        <v>4</v>
      </c>
      <c r="I21" s="4">
        <f t="shared" si="0"/>
        <v>3</v>
      </c>
      <c r="J21" s="4">
        <f t="shared" si="0"/>
        <v>2</v>
      </c>
      <c r="K21" s="4">
        <f t="shared" si="0"/>
        <v>1</v>
      </c>
      <c r="L21" s="4">
        <f t="shared" si="0"/>
        <v>1</v>
      </c>
    </row>
    <row r="22" spans="1:12" x14ac:dyDescent="0.2">
      <c r="A22" s="5" t="s">
        <v>32</v>
      </c>
      <c r="B22" s="6">
        <f>B21/19</f>
        <v>0.89473684210526316</v>
      </c>
      <c r="C22" s="6">
        <f t="shared" ref="C22:L22" si="1">C21/19</f>
        <v>0.63157894736842102</v>
      </c>
      <c r="D22" s="6">
        <f t="shared" si="1"/>
        <v>0.63157894736842102</v>
      </c>
      <c r="E22" s="6">
        <f t="shared" si="1"/>
        <v>0.57894736842105265</v>
      </c>
      <c r="F22" s="6">
        <f t="shared" si="1"/>
        <v>0.31578947368421051</v>
      </c>
      <c r="G22" s="6">
        <f t="shared" si="1"/>
        <v>0.26315789473684209</v>
      </c>
      <c r="H22" s="6">
        <f t="shared" si="1"/>
        <v>0.21052631578947367</v>
      </c>
      <c r="I22" s="6">
        <f t="shared" si="1"/>
        <v>0.15789473684210525</v>
      </c>
      <c r="J22" s="6">
        <f t="shared" si="1"/>
        <v>0.10526315789473684</v>
      </c>
      <c r="K22" s="6">
        <f t="shared" si="1"/>
        <v>5.2631578947368418E-2</v>
      </c>
      <c r="L22" s="6">
        <f t="shared" si="1"/>
        <v>5.2631578947368418E-2</v>
      </c>
    </row>
  </sheetData>
  <sortState ref="A2:A20">
    <sortCondition ref="A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EEF7D-ADA1-4455-8EF0-A237A7B1DB81}">
  <dimension ref="A1:D47"/>
  <sheetViews>
    <sheetView workbookViewId="0">
      <selection activeCell="B48" sqref="B48"/>
    </sheetView>
  </sheetViews>
  <sheetFormatPr baseColWidth="10" defaultColWidth="8.83203125" defaultRowHeight="15" x14ac:dyDescent="0.2"/>
  <cols>
    <col min="1" max="1" width="107.83203125" bestFit="1" customWidth="1"/>
    <col min="2" max="2" width="122.1640625" customWidth="1"/>
  </cols>
  <sheetData>
    <row r="1" spans="1:2" ht="16" thickBot="1" x14ac:dyDescent="0.25">
      <c r="A1" s="70" t="s">
        <v>404</v>
      </c>
      <c r="B1" s="71" t="s">
        <v>405</v>
      </c>
    </row>
    <row r="2" spans="1:2" ht="15" customHeight="1" x14ac:dyDescent="0.2">
      <c r="A2" s="72" t="s">
        <v>406</v>
      </c>
      <c r="B2" s="78" t="s">
        <v>408</v>
      </c>
    </row>
    <row r="3" spans="1:2" ht="15" customHeight="1" thickBot="1" x14ac:dyDescent="0.25">
      <c r="A3" s="73" t="s">
        <v>407</v>
      </c>
      <c r="B3" s="79"/>
    </row>
    <row r="4" spans="1:2" ht="15" customHeight="1" x14ac:dyDescent="0.2">
      <c r="A4" s="72" t="s">
        <v>409</v>
      </c>
      <c r="B4" s="78" t="s">
        <v>411</v>
      </c>
    </row>
    <row r="5" spans="1:2" ht="15" customHeight="1" thickBot="1" x14ac:dyDescent="0.25">
      <c r="A5" s="73" t="s">
        <v>410</v>
      </c>
      <c r="B5" s="79"/>
    </row>
    <row r="6" spans="1:2" ht="15" customHeight="1" x14ac:dyDescent="0.2">
      <c r="A6" s="72" t="s">
        <v>412</v>
      </c>
      <c r="B6" s="78" t="s">
        <v>414</v>
      </c>
    </row>
    <row r="7" spans="1:2" ht="15" customHeight="1" thickBot="1" x14ac:dyDescent="0.25">
      <c r="A7" s="73" t="s">
        <v>413</v>
      </c>
      <c r="B7" s="79"/>
    </row>
    <row r="8" spans="1:2" ht="15" customHeight="1" x14ac:dyDescent="0.2">
      <c r="A8" s="72" t="s">
        <v>415</v>
      </c>
      <c r="B8" s="78" t="s">
        <v>417</v>
      </c>
    </row>
    <row r="9" spans="1:2" ht="15" customHeight="1" thickBot="1" x14ac:dyDescent="0.25">
      <c r="A9" s="73" t="s">
        <v>416</v>
      </c>
      <c r="B9" s="79"/>
    </row>
    <row r="10" spans="1:2" ht="15" customHeight="1" x14ac:dyDescent="0.2">
      <c r="A10" s="72" t="s">
        <v>418</v>
      </c>
      <c r="B10" s="78" t="s">
        <v>420</v>
      </c>
    </row>
    <row r="11" spans="1:2" ht="15" customHeight="1" thickBot="1" x14ac:dyDescent="0.25">
      <c r="A11" s="73" t="s">
        <v>419</v>
      </c>
      <c r="B11" s="79"/>
    </row>
    <row r="12" spans="1:2" ht="15" customHeight="1" x14ac:dyDescent="0.2">
      <c r="A12" s="72" t="s">
        <v>421</v>
      </c>
      <c r="B12" s="78" t="s">
        <v>423</v>
      </c>
    </row>
    <row r="13" spans="1:2" ht="15" customHeight="1" thickBot="1" x14ac:dyDescent="0.25">
      <c r="A13" s="73" t="s">
        <v>422</v>
      </c>
      <c r="B13" s="79"/>
    </row>
    <row r="14" spans="1:2" ht="15" customHeight="1" x14ac:dyDescent="0.2">
      <c r="A14" s="72" t="s">
        <v>424</v>
      </c>
      <c r="B14" s="78" t="s">
        <v>426</v>
      </c>
    </row>
    <row r="15" spans="1:2" ht="15" customHeight="1" thickBot="1" x14ac:dyDescent="0.25">
      <c r="A15" s="73" t="s">
        <v>425</v>
      </c>
      <c r="B15" s="79"/>
    </row>
    <row r="16" spans="1:2" ht="15" customHeight="1" x14ac:dyDescent="0.2">
      <c r="A16" s="72" t="s">
        <v>427</v>
      </c>
      <c r="B16" s="78" t="s">
        <v>429</v>
      </c>
    </row>
    <row r="17" spans="1:4" ht="15" customHeight="1" thickBot="1" x14ac:dyDescent="0.25">
      <c r="A17" s="73" t="s">
        <v>428</v>
      </c>
      <c r="B17" s="79"/>
    </row>
    <row r="18" spans="1:4" ht="15" customHeight="1" x14ac:dyDescent="0.2">
      <c r="A18" s="72" t="s">
        <v>430</v>
      </c>
      <c r="B18" s="78" t="s">
        <v>432</v>
      </c>
    </row>
    <row r="19" spans="1:4" ht="15" customHeight="1" thickBot="1" x14ac:dyDescent="0.25">
      <c r="A19" s="73" t="s">
        <v>431</v>
      </c>
      <c r="B19" s="79"/>
    </row>
    <row r="20" spans="1:4" ht="15" customHeight="1" x14ac:dyDescent="0.2">
      <c r="A20" s="72" t="s">
        <v>433</v>
      </c>
      <c r="B20" s="78" t="s">
        <v>435</v>
      </c>
    </row>
    <row r="21" spans="1:4" ht="15" customHeight="1" thickBot="1" x14ac:dyDescent="0.25">
      <c r="A21" s="73" t="s">
        <v>434</v>
      </c>
      <c r="B21" s="79"/>
    </row>
    <row r="22" spans="1:4" ht="15" customHeight="1" x14ac:dyDescent="0.2">
      <c r="A22" s="72" t="s">
        <v>436</v>
      </c>
      <c r="B22" s="78" t="s">
        <v>438</v>
      </c>
    </row>
    <row r="23" spans="1:4" ht="15" customHeight="1" thickBot="1" x14ac:dyDescent="0.25">
      <c r="A23" s="73" t="s">
        <v>437</v>
      </c>
      <c r="B23" s="79"/>
    </row>
    <row r="24" spans="1:4" ht="15" customHeight="1" x14ac:dyDescent="0.2">
      <c r="A24" s="72" t="s">
        <v>439</v>
      </c>
      <c r="B24" s="78" t="s">
        <v>468</v>
      </c>
    </row>
    <row r="25" spans="1:4" ht="15" customHeight="1" thickBot="1" x14ac:dyDescent="0.25">
      <c r="A25" s="73" t="s">
        <v>440</v>
      </c>
      <c r="B25" s="79"/>
    </row>
    <row r="26" spans="1:4" ht="15" customHeight="1" x14ac:dyDescent="0.2">
      <c r="A26" s="72" t="s">
        <v>441</v>
      </c>
      <c r="B26" s="78" t="s">
        <v>443</v>
      </c>
    </row>
    <row r="27" spans="1:4" ht="15" customHeight="1" thickBot="1" x14ac:dyDescent="0.25">
      <c r="A27" s="73" t="s">
        <v>442</v>
      </c>
      <c r="B27" s="79"/>
    </row>
    <row r="28" spans="1:4" ht="15" customHeight="1" x14ac:dyDescent="0.2">
      <c r="A28" s="72" t="s">
        <v>444</v>
      </c>
      <c r="B28" s="78" t="s">
        <v>446</v>
      </c>
    </row>
    <row r="29" spans="1:4" ht="15" customHeight="1" thickBot="1" x14ac:dyDescent="0.25">
      <c r="A29" s="73" t="s">
        <v>445</v>
      </c>
      <c r="B29" s="79"/>
    </row>
    <row r="30" spans="1:4" ht="15" customHeight="1" x14ac:dyDescent="0.2">
      <c r="A30" s="72" t="s">
        <v>447</v>
      </c>
      <c r="B30" s="78" t="s">
        <v>449</v>
      </c>
    </row>
    <row r="31" spans="1:4" ht="15" customHeight="1" thickBot="1" x14ac:dyDescent="0.25">
      <c r="A31" s="73" t="s">
        <v>448</v>
      </c>
      <c r="B31" s="79"/>
    </row>
    <row r="32" spans="1:4" ht="15" customHeight="1" x14ac:dyDescent="0.2">
      <c r="A32" s="72" t="s">
        <v>450</v>
      </c>
      <c r="B32" s="78" t="s">
        <v>452</v>
      </c>
      <c r="D32" s="80"/>
    </row>
    <row r="33" spans="1:4" ht="15" customHeight="1" thickBot="1" x14ac:dyDescent="0.25">
      <c r="A33" s="73" t="s">
        <v>451</v>
      </c>
      <c r="B33" s="79"/>
      <c r="D33" s="80"/>
    </row>
    <row r="34" spans="1:4" ht="15" customHeight="1" x14ac:dyDescent="0.2">
      <c r="A34" s="72" t="s">
        <v>453</v>
      </c>
      <c r="B34" s="78" t="s">
        <v>455</v>
      </c>
    </row>
    <row r="35" spans="1:4" ht="15" customHeight="1" thickBot="1" x14ac:dyDescent="0.25">
      <c r="A35" s="73" t="s">
        <v>454</v>
      </c>
      <c r="B35" s="79"/>
    </row>
    <row r="36" spans="1:4" ht="15" customHeight="1" x14ac:dyDescent="0.2">
      <c r="A36" s="72" t="s">
        <v>456</v>
      </c>
      <c r="B36" s="78" t="s">
        <v>458</v>
      </c>
    </row>
    <row r="37" spans="1:4" ht="15" customHeight="1" thickBot="1" x14ac:dyDescent="0.25">
      <c r="A37" s="73" t="s">
        <v>457</v>
      </c>
      <c r="B37" s="79"/>
    </row>
    <row r="38" spans="1:4" ht="15" customHeight="1" x14ac:dyDescent="0.2">
      <c r="A38" s="72" t="s">
        <v>459</v>
      </c>
      <c r="B38" s="78" t="s">
        <v>461</v>
      </c>
    </row>
    <row r="39" spans="1:4" ht="15" customHeight="1" thickBot="1" x14ac:dyDescent="0.25">
      <c r="A39" s="73" t="s">
        <v>460</v>
      </c>
      <c r="B39" s="79"/>
    </row>
    <row r="41" spans="1:4" x14ac:dyDescent="0.2">
      <c r="A41" s="75" t="s">
        <v>462</v>
      </c>
    </row>
    <row r="42" spans="1:4" x14ac:dyDescent="0.2">
      <c r="A42" s="75" t="s">
        <v>463</v>
      </c>
    </row>
    <row r="43" spans="1:4" x14ac:dyDescent="0.2">
      <c r="A43" s="75" t="s">
        <v>464</v>
      </c>
    </row>
    <row r="44" spans="1:4" x14ac:dyDescent="0.2">
      <c r="A44" s="75" t="s">
        <v>465</v>
      </c>
    </row>
    <row r="45" spans="1:4" x14ac:dyDescent="0.2">
      <c r="A45" s="75" t="s">
        <v>466</v>
      </c>
    </row>
    <row r="46" spans="1:4" x14ac:dyDescent="0.2">
      <c r="A46" s="75" t="s">
        <v>467</v>
      </c>
    </row>
    <row r="47" spans="1:4" x14ac:dyDescent="0.2">
      <c r="A47" s="74"/>
    </row>
  </sheetData>
  <mergeCells count="20">
    <mergeCell ref="B24:B25"/>
    <mergeCell ref="B2:B3"/>
    <mergeCell ref="B4:B5"/>
    <mergeCell ref="B6:B7"/>
    <mergeCell ref="B8:B9"/>
    <mergeCell ref="B10:B11"/>
    <mergeCell ref="B12:B13"/>
    <mergeCell ref="B14:B15"/>
    <mergeCell ref="B16:B17"/>
    <mergeCell ref="B18:B19"/>
    <mergeCell ref="B20:B21"/>
    <mergeCell ref="B22:B23"/>
    <mergeCell ref="B38:B39"/>
    <mergeCell ref="D32:D33"/>
    <mergeCell ref="B26:B27"/>
    <mergeCell ref="B28:B29"/>
    <mergeCell ref="B30:B31"/>
    <mergeCell ref="B32:B33"/>
    <mergeCell ref="B34:B35"/>
    <mergeCell ref="B36:B37"/>
  </mergeCells>
  <hyperlinks>
    <hyperlink ref="A41" r:id="rId1" display="https://www.adams12.org/sites/default/files/uploads/documents/2018_NavigatingBudget_ENG.pdf" xr:uid="{D61B1BFA-D252-4F3D-A444-6281ECB7B667}"/>
    <hyperlink ref="A42" r:id="rId2" display="https://www.hcde.org/?DivisionID=14530&amp;DepartmentID=15127&amp;SubDepartmentID=13146&amp;ToggleSideNav=ShowAll" xr:uid="{94A5E1D0-40ED-44F1-B2CF-6427EDC7C472}"/>
    <hyperlink ref="A43" r:id="rId3" display="https://www.hartfordschools.org/wp-content/uploads/2016/01/RecommendedOperatingFY1718Web04262017.pdf" xr:uid="{A8145B2D-4F9A-44F4-B22C-CCE01F3EE2B7}"/>
    <hyperlink ref="A44" r:id="rId4" display="https://www.lawrence.k12.ma.us/files/lps/DPTbudgetandfinance/DraftFY19BudgetBook-4-15-18.pdf" xr:uid="{EF0D76DA-FECF-44C2-8723-C097BCB6D0AE}"/>
    <hyperlink ref="A45" r:id="rId5" display="https://thenotebook.org/articles/2010/09/24/district-tries-new-weighted-funding-approach-for-equity/" xr:uid="{9E9D3530-3930-4CC4-848E-D6B81D14C44C}"/>
    <hyperlink ref="A46" r:id="rId6" display="https://www.twincities.com/2013/11/25/st-paul-and-minneapolis-schools-aim-to-enhance-funding-where-its-needed-most/" xr:uid="{E99E7656-9DE5-420D-9220-EACEAE3D517D}"/>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District Basics</vt:lpstr>
      <vt:lpstr>Formula Specifics</vt:lpstr>
      <vt:lpstr>%SBA</vt:lpstr>
      <vt:lpstr>Flexibilities</vt:lpstr>
      <vt:lpstr>What Districts Weight Table</vt:lpstr>
      <vt:lpstr>Excluded Districts</vt:lpstr>
      <vt:lpstr>'Excluded Districts'!_ftnref1</vt:lpstr>
      <vt:lpstr>'Excluded Districts'!_ftnref2</vt:lpstr>
      <vt:lpstr>'Excluded Districts'!_ftnref3</vt:lpstr>
      <vt:lpstr>'Excluded Districts'!_ftnref4</vt:lpstr>
      <vt:lpstr>'Excluded Districts'!_ftnref5</vt:lpstr>
      <vt:lpstr>'Excluded Districts'!_ftnref6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dc:creator>
  <cp:lastModifiedBy>Laura Anderson</cp:lastModifiedBy>
  <dcterms:created xsi:type="dcterms:W3CDTF">2019-05-22T17:48:41Z</dcterms:created>
  <dcterms:modified xsi:type="dcterms:W3CDTF">2019-08-05T15:38:33Z</dcterms:modified>
</cp:coreProperties>
</file>